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org\Desktop\"/>
    </mc:Choice>
  </mc:AlternateContent>
  <xr:revisionPtr revIDLastSave="0" documentId="8_{18D7E618-B191-4422-863A-4A11170B8633}" xr6:coauthVersionLast="47" xr6:coauthVersionMax="47" xr10:uidLastSave="{00000000-0000-0000-0000-000000000000}"/>
  <bookViews>
    <workbookView xWindow="-120" yWindow="-120" windowWidth="29040" windowHeight="15720" activeTab="1" xr2:uid="{0CAC7334-908E-4D77-9653-E21CA9A9368D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Sheet1!$A:$G,Sheet1!$1:$2</definedName>
    <definedName name="QB_COLUMN_290" localSheetId="1" hidden="1">Sheet1!$T$1</definedName>
    <definedName name="QB_COLUMN_76201" localSheetId="1" hidden="1">Sheet1!$H$2</definedName>
    <definedName name="QB_COLUMN_762010" localSheetId="1" hidden="1">Sheet1!$Q$2</definedName>
    <definedName name="QB_COLUMN_762011" localSheetId="1" hidden="1">Sheet1!$R$2</definedName>
    <definedName name="QB_COLUMN_762012" localSheetId="1" hidden="1">Sheet1!$S$2</definedName>
    <definedName name="QB_COLUMN_76202" localSheetId="1" hidden="1">Sheet1!$I$2</definedName>
    <definedName name="QB_COLUMN_76203" localSheetId="1" hidden="1">Sheet1!$J$2</definedName>
    <definedName name="QB_COLUMN_76204" localSheetId="1" hidden="1">Sheet1!$K$2</definedName>
    <definedName name="QB_COLUMN_76205" localSheetId="1" hidden="1">Sheet1!$L$2</definedName>
    <definedName name="QB_COLUMN_76206" localSheetId="1" hidden="1">Sheet1!$M$2</definedName>
    <definedName name="QB_COLUMN_76207" localSheetId="1" hidden="1">Sheet1!$N$2</definedName>
    <definedName name="QB_COLUMN_76208" localSheetId="1" hidden="1">Sheet1!$O$2</definedName>
    <definedName name="QB_COLUMN_76209" localSheetId="1" hidden="1">Sheet1!$P$2</definedName>
    <definedName name="QB_COLUMN_76300" localSheetId="1" hidden="1">Sheet1!$T$2</definedName>
    <definedName name="QB_DATA_0" localSheetId="1" hidden="1">Sheet1!$6:$6,Sheet1!$7:$7,Sheet1!$8:$8,Sheet1!$9:$9,Sheet1!$10:$10,Sheet1!$11:$11,Sheet1!$12:$12,Sheet1!$15:$15,Sheet1!$16:$16,Sheet1!$19:$19,Sheet1!$20:$20,Sheet1!$22:$22,Sheet1!$24:$24,Sheet1!$25:$25,Sheet1!$26:$26,Sheet1!$27:$27</definedName>
    <definedName name="QB_DATA_1" localSheetId="1" hidden="1">Sheet1!$28:$28,Sheet1!$31:$31,Sheet1!$32:$32,Sheet1!$33:$33,Sheet1!$34:$34,Sheet1!$35:$35,Sheet1!$36:$36,Sheet1!$37:$37,Sheet1!$39:$39,Sheet1!$40:$40,Sheet1!$44:$44,Sheet1!$46:$46,Sheet1!$47:$47,Sheet1!$48:$48,Sheet1!$49:$49,Sheet1!$50:$50</definedName>
    <definedName name="QB_DATA_10" localSheetId="1" hidden="1">Sheet1!$209:$209,Sheet1!$210:$210,Sheet1!$211:$211,Sheet1!$212:$212,Sheet1!$213:$213,Sheet1!$216:$216,Sheet1!$217:$217,Sheet1!$218:$218,Sheet1!$219:$219,Sheet1!$220:$220,Sheet1!$223:$223,Sheet1!$224:$224,Sheet1!$225:$225,Sheet1!$232:$232,Sheet1!$233:$233</definedName>
    <definedName name="QB_DATA_2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3" localSheetId="1" hidden="1">Sheet1!$67:$67,Sheet1!$68:$68,Sheet1!$69:$69,Sheet1!$70:$70,Sheet1!$71:$71,Sheet1!$72:$72,Sheet1!$73:$73,Sheet1!$74:$74,Sheet1!$75:$75,Sheet1!$76:$76,Sheet1!$77:$77,Sheet1!$80:$80,Sheet1!$83:$83,Sheet1!$84:$84,Sheet1!$85:$85,Sheet1!$86:$86</definedName>
    <definedName name="QB_DATA_4" localSheetId="1" hidden="1">Sheet1!$87:$87,Sheet1!$88:$88,Sheet1!$89:$89,Sheet1!$90:$90,Sheet1!$91:$91,Sheet1!$92:$92,Sheet1!$95:$95,Sheet1!$96:$96,Sheet1!$97:$97,Sheet1!$98:$98,Sheet1!$99:$99,Sheet1!$100:$100,Sheet1!$101:$101,Sheet1!$102:$102,Sheet1!$105:$105,Sheet1!$106:$106</definedName>
    <definedName name="QB_DATA_5" localSheetId="1" hidden="1">Sheet1!$107:$107,Sheet1!$108:$108,Sheet1!$109:$109,Sheet1!$112:$112,Sheet1!$113:$113,Sheet1!$114:$114,Sheet1!$115:$115,Sheet1!$116:$116,Sheet1!$119:$119,Sheet1!$120:$120,Sheet1!$121:$121,Sheet1!$122:$122,Sheet1!$123:$123,Sheet1!$126:$126,Sheet1!$127:$127,Sheet1!$128:$128</definedName>
    <definedName name="QB_DATA_6" localSheetId="1" hidden="1">Sheet1!$129:$129,Sheet1!$132:$132,Sheet1!$133:$133,Sheet1!$136:$136,Sheet1!$137:$137,Sheet1!$138:$138,Sheet1!$141:$141,Sheet1!$144:$144,Sheet1!$145:$145,Sheet1!$146:$146,Sheet1!$147:$147,Sheet1!$148:$148,Sheet1!$149:$149,Sheet1!$150:$150,Sheet1!$151:$151,Sheet1!$152:$152</definedName>
    <definedName name="QB_DATA_7" localSheetId="1" hidden="1">Sheet1!$153:$153,Sheet1!$154:$154,Sheet1!$155:$155,Sheet1!$156:$156,Sheet1!$157:$157,Sheet1!$158:$158,Sheet1!$159:$159,Sheet1!$160:$160,Sheet1!$161:$161,Sheet1!$162:$162,Sheet1!$163:$163,Sheet1!$164:$164,Sheet1!$165:$165,Sheet1!$166:$166,Sheet1!$167:$167,Sheet1!$168:$168</definedName>
    <definedName name="QB_DATA_8" localSheetId="1" hidden="1">Sheet1!$169:$169,Sheet1!$170:$170,Sheet1!$171:$171,Sheet1!$172:$172,Sheet1!$175:$175,Sheet1!$176:$176,Sheet1!$179:$179,Sheet1!$180:$180,Sheet1!$181:$181,Sheet1!$184:$184,Sheet1!$185:$185,Sheet1!$186:$186,Sheet1!$187:$187,Sheet1!$188:$188,Sheet1!$189:$189,Sheet1!$192:$192</definedName>
    <definedName name="QB_DATA_9" localSheetId="1" hidden="1">Sheet1!$193:$193,Sheet1!$194:$194,Sheet1!$195:$195,Sheet1!$196:$196,Sheet1!$197:$197,Sheet1!$198:$198,Sheet1!$199:$199,Sheet1!$200:$200,Sheet1!$201:$201,Sheet1!$202:$202,Sheet1!$203:$203,Sheet1!$204:$204,Sheet1!$205:$205,Sheet1!$206:$206,Sheet1!$207:$207,Sheet1!$208:$208</definedName>
    <definedName name="QB_FORMULA_0" localSheetId="1" hidden="1">Sheet1!$T$6,Sheet1!$T$7,Sheet1!$T$8,Sheet1!$T$9,Sheet1!$T$10,Sheet1!$T$11,Sheet1!$T$12,Sheet1!$H$13,Sheet1!$I$13,Sheet1!$J$13,Sheet1!$K$13,Sheet1!$L$13,Sheet1!$M$13,Sheet1!$N$13,Sheet1!$O$13,Sheet1!$P$13</definedName>
    <definedName name="QB_FORMULA_1" localSheetId="1" hidden="1">Sheet1!$Q$13,Sheet1!$R$13,Sheet1!$S$13,Sheet1!$T$13,Sheet1!$T$15,Sheet1!$T$16,Sheet1!$H$17,Sheet1!$I$17,Sheet1!$J$17,Sheet1!$K$17,Sheet1!$L$17,Sheet1!$M$17,Sheet1!$N$17,Sheet1!$O$17,Sheet1!$P$17,Sheet1!$Q$17</definedName>
    <definedName name="QB_FORMULA_10" localSheetId="1" hidden="1">Sheet1!$R$78,Sheet1!$S$78,Sheet1!$T$78,Sheet1!$T$80,Sheet1!$H$81,Sheet1!$I$81,Sheet1!$J$81,Sheet1!$K$81,Sheet1!$L$81,Sheet1!$M$81,Sheet1!$N$81,Sheet1!$O$81,Sheet1!$P$81,Sheet1!$Q$81,Sheet1!$R$81,Sheet1!$S$81</definedName>
    <definedName name="QB_FORMULA_11" localSheetId="1" hidden="1">Sheet1!$T$81,Sheet1!$T$83,Sheet1!$T$84,Sheet1!$T$85,Sheet1!$T$86,Sheet1!$T$87,Sheet1!$T$88,Sheet1!$T$89,Sheet1!$T$90,Sheet1!$T$91,Sheet1!$T$92,Sheet1!$H$93,Sheet1!$I$93,Sheet1!$J$93,Sheet1!$K$93,Sheet1!$L$93</definedName>
    <definedName name="QB_FORMULA_12" localSheetId="1" hidden="1">Sheet1!$M$93,Sheet1!$N$93,Sheet1!$O$93,Sheet1!$P$93,Sheet1!$Q$93,Sheet1!$R$93,Sheet1!$S$93,Sheet1!$T$93,Sheet1!$T$95,Sheet1!$T$96,Sheet1!$T$97,Sheet1!$T$98,Sheet1!$T$99,Sheet1!$T$100,Sheet1!$T$101,Sheet1!$T$102</definedName>
    <definedName name="QB_FORMULA_13" localSheetId="1" hidden="1">Sheet1!$H$103,Sheet1!$I$103,Sheet1!$J$103,Sheet1!$K$103,Sheet1!$L$103,Sheet1!$M$103,Sheet1!$N$103,Sheet1!$O$103,Sheet1!$P$103,Sheet1!$Q$103,Sheet1!$R$103,Sheet1!$S$103,Sheet1!$T$103,Sheet1!$T$105,Sheet1!$T$106,Sheet1!$T$107</definedName>
    <definedName name="QB_FORMULA_14" localSheetId="1" hidden="1">Sheet1!$T$108,Sheet1!$T$109,Sheet1!$H$110,Sheet1!$I$110,Sheet1!$J$110,Sheet1!$K$110,Sheet1!$L$110,Sheet1!$M$110,Sheet1!$N$110,Sheet1!$O$110,Sheet1!$P$110,Sheet1!$Q$110,Sheet1!$R$110,Sheet1!$S$110,Sheet1!$T$110,Sheet1!$T$112</definedName>
    <definedName name="QB_FORMULA_15" localSheetId="1" hidden="1">Sheet1!$T$113,Sheet1!$T$114,Sheet1!$T$115,Sheet1!$T$116,Sheet1!$H$117,Sheet1!$I$117,Sheet1!$J$117,Sheet1!$K$117,Sheet1!$L$117,Sheet1!$M$117,Sheet1!$N$117,Sheet1!$O$117,Sheet1!$P$117,Sheet1!$Q$117,Sheet1!$R$117,Sheet1!$S$117</definedName>
    <definedName name="QB_FORMULA_16" localSheetId="1" hidden="1">Sheet1!$T$117,Sheet1!$T$119,Sheet1!$T$120,Sheet1!$T$121,Sheet1!$T$122,Sheet1!$T$123,Sheet1!$H$124,Sheet1!$I$124,Sheet1!$J$124,Sheet1!$K$124,Sheet1!$L$124,Sheet1!$M$124,Sheet1!$N$124,Sheet1!$O$124,Sheet1!$P$124,Sheet1!$Q$124</definedName>
    <definedName name="QB_FORMULA_17" localSheetId="1" hidden="1">Sheet1!$R$124,Sheet1!$S$124,Sheet1!$T$124,Sheet1!$T$126,Sheet1!$T$127,Sheet1!$T$128,Sheet1!$T$129,Sheet1!$H$130,Sheet1!$I$130,Sheet1!$J$130,Sheet1!$K$130,Sheet1!$L$130,Sheet1!$M$130,Sheet1!$T$130,Sheet1!$T$132,Sheet1!$T$133</definedName>
    <definedName name="QB_FORMULA_18" localSheetId="1" hidden="1">Sheet1!$H$134,Sheet1!$I$134,Sheet1!$J$134,Sheet1!$K$134,Sheet1!$L$134,Sheet1!$M$134,Sheet1!$N$134,Sheet1!$O$134,Sheet1!$P$134,Sheet1!$Q$134,Sheet1!$R$134,Sheet1!$S$134,Sheet1!$T$134,Sheet1!$T$136,Sheet1!$T$137,Sheet1!$T$138</definedName>
    <definedName name="QB_FORMULA_19" localSheetId="1" hidden="1">Sheet1!$H$139,Sheet1!$I$139,Sheet1!$J$139,Sheet1!$K$139,Sheet1!$L$139,Sheet1!$M$139,Sheet1!$N$139,Sheet1!$O$139,Sheet1!$P$139,Sheet1!$Q$139,Sheet1!$R$139,Sheet1!$S$139,Sheet1!$T$139,Sheet1!$T$141,Sheet1!$H$142,Sheet1!$I$142</definedName>
    <definedName name="QB_FORMULA_2" localSheetId="1" hidden="1">Sheet1!$R$17,Sheet1!$S$17,Sheet1!$T$17,Sheet1!$T$19,Sheet1!$T$20,Sheet1!$T$22,Sheet1!$H$23,Sheet1!$I$23,Sheet1!$J$23,Sheet1!$K$23,Sheet1!$L$23,Sheet1!$M$23,Sheet1!$N$23,Sheet1!$O$23,Sheet1!$P$23,Sheet1!$Q$23</definedName>
    <definedName name="QB_FORMULA_20" localSheetId="1" hidden="1">Sheet1!$J$142,Sheet1!$K$142,Sheet1!$L$142,Sheet1!$M$142,Sheet1!$N$142,Sheet1!$O$142,Sheet1!$P$142,Sheet1!$Q$142,Sheet1!$R$142,Sheet1!$S$142,Sheet1!$T$142,Sheet1!$T$144,Sheet1!$T$145,Sheet1!$T$146,Sheet1!$T$147,Sheet1!$T$148</definedName>
    <definedName name="QB_FORMULA_21" localSheetId="1" hidden="1">Sheet1!$T$149,Sheet1!$T$150,Sheet1!$T$151,Sheet1!$T$152,Sheet1!$T$153,Sheet1!$T$154,Sheet1!$T$155,Sheet1!$T$156,Sheet1!$T$157,Sheet1!$T$158,Sheet1!$T$159,Sheet1!$T$160,Sheet1!$T$161,Sheet1!$T$162,Sheet1!$T$163,Sheet1!$T$164</definedName>
    <definedName name="QB_FORMULA_22" localSheetId="1" hidden="1">Sheet1!$T$165,Sheet1!$T$166,Sheet1!$T$167,Sheet1!$T$168,Sheet1!$T$169,Sheet1!$T$170,Sheet1!$T$171,Sheet1!$T$172,Sheet1!$H$173,Sheet1!$I$173,Sheet1!$J$173,Sheet1!$K$173,Sheet1!$L$173,Sheet1!$M$173,Sheet1!$N$173,Sheet1!$O$173</definedName>
    <definedName name="QB_FORMULA_23" localSheetId="1" hidden="1">Sheet1!$P$173,Sheet1!$Q$173,Sheet1!$R$173,Sheet1!$S$173,Sheet1!$T$173,Sheet1!$T$175,Sheet1!$T$176,Sheet1!$H$177,Sheet1!$I$177,Sheet1!$J$177,Sheet1!$K$177,Sheet1!$L$177,Sheet1!$M$177,Sheet1!$N$177,Sheet1!$O$177,Sheet1!$P$177</definedName>
    <definedName name="QB_FORMULA_24" localSheetId="1" hidden="1">Sheet1!$Q$177,Sheet1!$R$177,Sheet1!$S$177,Sheet1!$T$177,Sheet1!$T$179,Sheet1!$T$180,Sheet1!$T$181,Sheet1!$H$182,Sheet1!$I$182,Sheet1!$J$182,Sheet1!$K$182,Sheet1!$L$182,Sheet1!$M$182,Sheet1!$N$182,Sheet1!$O$182,Sheet1!$P$182</definedName>
    <definedName name="QB_FORMULA_25" localSheetId="1" hidden="1">Sheet1!$Q$182,Sheet1!$R$182,Sheet1!$S$182,Sheet1!$T$182,Sheet1!$T$184,Sheet1!$T$185,Sheet1!$T$186,Sheet1!$T$187,Sheet1!$T$188,Sheet1!$T$189,Sheet1!$H$190,Sheet1!$I$190,Sheet1!$J$190,Sheet1!$K$190,Sheet1!$L$190,Sheet1!$M$190</definedName>
    <definedName name="QB_FORMULA_26" localSheetId="1" hidden="1">Sheet1!$N$190,Sheet1!$O$190,Sheet1!$P$190,Sheet1!$Q$190,Sheet1!$R$190,Sheet1!$S$190,Sheet1!$T$190,Sheet1!$T$192,Sheet1!$T$193,Sheet1!$T$194,Sheet1!$T$195,Sheet1!$T$196,Sheet1!$T$197,Sheet1!$T$198,Sheet1!$T$199,Sheet1!$T$200</definedName>
    <definedName name="QB_FORMULA_27" localSheetId="1" hidden="1">Sheet1!$T$201,Sheet1!$T$202,Sheet1!$T$203,Sheet1!$T$204,Sheet1!$T$205,Sheet1!$T$206,Sheet1!$T$207,Sheet1!$T$208,Sheet1!$T$209,Sheet1!$T$210,Sheet1!$T$211,Sheet1!$T$212,Sheet1!$T$213,Sheet1!$H$214,Sheet1!$I$214,Sheet1!$J$214</definedName>
    <definedName name="QB_FORMULA_28" localSheetId="1" hidden="1">Sheet1!$K$214,Sheet1!$L$214,Sheet1!$M$214,Sheet1!$N$214,Sheet1!$O$214,Sheet1!$P$214,Sheet1!$Q$214,Sheet1!$R$214,Sheet1!$S$214,Sheet1!$T$214,Sheet1!$T$216,Sheet1!$T$217,Sheet1!$T$218,Sheet1!$T$219,Sheet1!$T$220,Sheet1!$H$221</definedName>
    <definedName name="QB_FORMULA_29" localSheetId="1" hidden="1">Sheet1!$I$221,Sheet1!$J$221,Sheet1!$K$221,Sheet1!$L$221,Sheet1!$M$221,Sheet1!$N$221,Sheet1!$O$221,Sheet1!$P$221,Sheet1!$Q$221,Sheet1!$R$221,Sheet1!$S$221,Sheet1!$T$221,Sheet1!$T$223,Sheet1!$T$224,Sheet1!$T$225,Sheet1!$H$226</definedName>
    <definedName name="QB_FORMULA_3" localSheetId="1" hidden="1">Sheet1!$R$23,Sheet1!$S$23,Sheet1!$T$23,Sheet1!$T$24,Sheet1!$T$25,Sheet1!$T$26,Sheet1!$T$27,Sheet1!$T$28,Sheet1!$H$29,Sheet1!$I$29,Sheet1!$J$29,Sheet1!$K$29,Sheet1!$L$29,Sheet1!$M$29,Sheet1!$N$29,Sheet1!$O$29</definedName>
    <definedName name="QB_FORMULA_30" localSheetId="1" hidden="1">Sheet1!$I$226,Sheet1!$J$226,Sheet1!$K$226,Sheet1!$L$226,Sheet1!$M$226,Sheet1!$N$226,Sheet1!$O$226,Sheet1!$P$226,Sheet1!$Q$226,Sheet1!$R$226,Sheet1!$S$226,Sheet1!$T$226,Sheet1!$H$227,Sheet1!$I$227,Sheet1!$J$227,Sheet1!$K$227</definedName>
    <definedName name="QB_FORMULA_31" localSheetId="1" hidden="1">Sheet1!$L$227,Sheet1!$M$227,Sheet1!$N$227,Sheet1!$O$227,Sheet1!$P$227,Sheet1!$Q$227,Sheet1!$R$227,Sheet1!$S$227,Sheet1!$T$227,Sheet1!$H$228,Sheet1!$I$228,Sheet1!$J$228,Sheet1!$K$228,Sheet1!$L$228,Sheet1!$M$228,Sheet1!$N$228</definedName>
    <definedName name="QB_FORMULA_32" localSheetId="1" hidden="1">Sheet1!$O$228,Sheet1!$P$228,Sheet1!$Q$228,Sheet1!$R$228,Sheet1!$S$228,Sheet1!$T$228,Sheet1!$T$232,Sheet1!$T$233,Sheet1!$H$234,Sheet1!$I$234,Sheet1!$J$234,Sheet1!$K$234,Sheet1!$L$234,Sheet1!$M$234,Sheet1!$N$234,Sheet1!$O$234</definedName>
    <definedName name="QB_FORMULA_33" localSheetId="1" hidden="1">Sheet1!$P$234,Sheet1!$Q$234,Sheet1!$R$234,Sheet1!$S$234,Sheet1!$T$234,Sheet1!$H$235,Sheet1!$I$235,Sheet1!$J$235,Sheet1!$K$235,Sheet1!$L$235,Sheet1!$M$235,Sheet1!$N$235,Sheet1!$O$235,Sheet1!$P$235,Sheet1!$Q$235,Sheet1!$R$235</definedName>
    <definedName name="QB_FORMULA_34" localSheetId="1" hidden="1">Sheet1!$S$235,Sheet1!$T$235,Sheet1!$H$236,Sheet1!$I$236,Sheet1!$J$236,Sheet1!$K$236,Sheet1!$L$236,Sheet1!$M$236,Sheet1!$N$236,Sheet1!$O$236,Sheet1!$P$236,Sheet1!$Q$236,Sheet1!$R$236,Sheet1!$S$236,Sheet1!$T$236,Sheet1!$H$237</definedName>
    <definedName name="QB_FORMULA_35" localSheetId="1" hidden="1">Sheet1!$I$237,Sheet1!$J$237,Sheet1!$K$237,Sheet1!$L$237,Sheet1!$M$237,Sheet1!$N$237,Sheet1!$O$237,Sheet1!$P$237,Sheet1!$Q$237,Sheet1!$R$237,Sheet1!$S$237,Sheet1!$T$237</definedName>
    <definedName name="QB_FORMULA_4" localSheetId="1" hidden="1">Sheet1!$P$29,Sheet1!$Q$29,Sheet1!$R$29,Sheet1!$S$29,Sheet1!$T$29,Sheet1!$T$31,Sheet1!$T$32,Sheet1!$T$33,Sheet1!$T$34,Sheet1!$T$35,Sheet1!$T$36,Sheet1!$T$37,Sheet1!$H$38,Sheet1!$I$38,Sheet1!$J$38,Sheet1!$K$38</definedName>
    <definedName name="QB_FORMULA_5" localSheetId="1" hidden="1">Sheet1!$L$38,Sheet1!$M$38,Sheet1!$N$38,Sheet1!$O$38,Sheet1!$P$38,Sheet1!$Q$38,Sheet1!$R$38,Sheet1!$S$38,Sheet1!$T$38,Sheet1!$T$39,Sheet1!$T$40,Sheet1!$H$41,Sheet1!$I$41,Sheet1!$J$41,Sheet1!$K$41,Sheet1!$L$41</definedName>
    <definedName name="QB_FORMULA_6" localSheetId="1" hidden="1">Sheet1!$M$41,Sheet1!$N$41,Sheet1!$O$41,Sheet1!$P$41,Sheet1!$Q$41,Sheet1!$R$41,Sheet1!$S$41,Sheet1!$T$41,Sheet1!$H$42,Sheet1!$I$42,Sheet1!$J$42,Sheet1!$K$42,Sheet1!$L$42,Sheet1!$M$42,Sheet1!$N$42,Sheet1!$O$42</definedName>
    <definedName name="QB_FORMULA_7" localSheetId="1" hidden="1">Sheet1!$P$42,Sheet1!$Q$42,Sheet1!$R$42,Sheet1!$S$42,Sheet1!$T$42,Sheet1!$T$44,Sheet1!$T$46,Sheet1!$T$47,Sheet1!$T$48,Sheet1!$T$49,Sheet1!$T$50,Sheet1!$T$51,Sheet1!$T$52,Sheet1!$T$53,Sheet1!$T$54,Sheet1!$T$55</definedName>
    <definedName name="QB_FORMULA_8" localSheetId="1" hidden="1">Sheet1!$T$56,Sheet1!$T$57,Sheet1!$T$58,Sheet1!$T$59,Sheet1!$T$60,Sheet1!$T$61,Sheet1!$T$62,Sheet1!$T$63,Sheet1!$T$64,Sheet1!$T$65,Sheet1!$T$66,Sheet1!$T$67,Sheet1!$T$68,Sheet1!$T$69,Sheet1!$T$70,Sheet1!$T$71</definedName>
    <definedName name="QB_FORMULA_9" localSheetId="1" hidden="1">Sheet1!$T$72,Sheet1!$T$73,Sheet1!$T$74,Sheet1!$T$75,Sheet1!$T$76,Sheet1!$T$77,Sheet1!$H$78,Sheet1!$I$78,Sheet1!$J$78,Sheet1!$K$78,Sheet1!$L$78,Sheet1!$M$78,Sheet1!$N$78,Sheet1!$O$78,Sheet1!$P$78,Sheet1!$Q$78</definedName>
    <definedName name="QB_ROW_103250" localSheetId="1" hidden="1">Sheet1!$F$56</definedName>
    <definedName name="QB_ROW_104250" localSheetId="1" hidden="1">Sheet1!$F$58</definedName>
    <definedName name="QB_ROW_105250" localSheetId="1" hidden="1">Sheet1!$F$59</definedName>
    <definedName name="QB_ROW_106250" localSheetId="1" hidden="1">Sheet1!$F$50</definedName>
    <definedName name="QB_ROW_107250" localSheetId="1" hidden="1">Sheet1!$F$61</definedName>
    <definedName name="QB_ROW_113250" localSheetId="1" hidden="1">Sheet1!$F$63</definedName>
    <definedName name="QB_ROW_114250" localSheetId="1" hidden="1">Sheet1!$F$62</definedName>
    <definedName name="QB_ROW_115250" localSheetId="1" hidden="1">Sheet1!$F$64</definedName>
    <definedName name="QB_ROW_116250" localSheetId="1" hidden="1">Sheet1!$F$65</definedName>
    <definedName name="QB_ROW_120250" localSheetId="1" hidden="1">Sheet1!$F$66</definedName>
    <definedName name="QB_ROW_122250" localSheetId="1" hidden="1">Sheet1!$F$70</definedName>
    <definedName name="QB_ROW_127250" localSheetId="1" hidden="1">Sheet1!$F$71</definedName>
    <definedName name="QB_ROW_129250" localSheetId="1" hidden="1">Sheet1!$F$72</definedName>
    <definedName name="QB_ROW_130250" localSheetId="1" hidden="1">Sheet1!$F$73</definedName>
    <definedName name="QB_ROW_132250" localSheetId="1" hidden="1">Sheet1!$F$74</definedName>
    <definedName name="QB_ROW_133250" localSheetId="1" hidden="1">Sheet1!$F$77</definedName>
    <definedName name="QB_ROW_136250" localSheetId="1" hidden="1">Sheet1!$F$75</definedName>
    <definedName name="QB_ROW_138250" localSheetId="1" hidden="1">Sheet1!$F$76</definedName>
    <definedName name="QB_ROW_143040" localSheetId="1" hidden="1">Sheet1!$E$79</definedName>
    <definedName name="QB_ROW_143340" localSheetId="1" hidden="1">Sheet1!$E$81</definedName>
    <definedName name="QB_ROW_147250" localSheetId="1" hidden="1">Sheet1!$F$80</definedName>
    <definedName name="QB_ROW_149040" localSheetId="1" hidden="1">Sheet1!$E$94</definedName>
    <definedName name="QB_ROW_149340" localSheetId="1" hidden="1">Sheet1!$E$103</definedName>
    <definedName name="QB_ROW_150250" localSheetId="1" hidden="1">Sheet1!$F$95</definedName>
    <definedName name="QB_ROW_153250" localSheetId="1" hidden="1">Sheet1!$F$98</definedName>
    <definedName name="QB_ROW_155250" localSheetId="1" hidden="1">Sheet1!$F$101</definedName>
    <definedName name="QB_ROW_156250" localSheetId="1" hidden="1">Sheet1!$F$198</definedName>
    <definedName name="QB_ROW_158250" localSheetId="1" hidden="1">Sheet1!$F$151</definedName>
    <definedName name="QB_ROW_165250" localSheetId="1" hidden="1">Sheet1!$F$99</definedName>
    <definedName name="QB_ROW_166250" localSheetId="1" hidden="1">Sheet1!$F$122</definedName>
    <definedName name="QB_ROW_170040" localSheetId="1" hidden="1">Sheet1!$E$111</definedName>
    <definedName name="QB_ROW_170340" localSheetId="1" hidden="1">Sheet1!$E$117</definedName>
    <definedName name="QB_ROW_171250" localSheetId="1" hidden="1">Sheet1!$F$116</definedName>
    <definedName name="QB_ROW_172040" localSheetId="1" hidden="1">Sheet1!$E$118</definedName>
    <definedName name="QB_ROW_172250" localSheetId="1" hidden="1">Sheet1!$F$123</definedName>
    <definedName name="QB_ROW_172340" localSheetId="1" hidden="1">Sheet1!$E$124</definedName>
    <definedName name="QB_ROW_173250" localSheetId="1" hidden="1">Sheet1!$F$120</definedName>
    <definedName name="QB_ROW_174250" localSheetId="1" hidden="1">Sheet1!$F$121</definedName>
    <definedName name="QB_ROW_178040" localSheetId="1" hidden="1">Sheet1!$E$125</definedName>
    <definedName name="QB_ROW_178340" localSheetId="1" hidden="1">Sheet1!$E$130</definedName>
    <definedName name="QB_ROW_179250" localSheetId="1" hidden="1">Sheet1!$F$126</definedName>
    <definedName name="QB_ROW_180250" localSheetId="1" hidden="1">Sheet1!$F$127</definedName>
    <definedName name="QB_ROW_181250" localSheetId="1" hidden="1">Sheet1!$F$128</definedName>
    <definedName name="QB_ROW_18301" localSheetId="1" hidden="1">Sheet1!$A$237</definedName>
    <definedName name="QB_ROW_184250" localSheetId="1" hidden="1">Sheet1!$F$129</definedName>
    <definedName name="QB_ROW_186040" localSheetId="1" hidden="1">Sheet1!$E$135</definedName>
    <definedName name="QB_ROW_186250" localSheetId="1" hidden="1">Sheet1!$F$138</definedName>
    <definedName name="QB_ROW_186340" localSheetId="1" hidden="1">Sheet1!$E$139</definedName>
    <definedName name="QB_ROW_189250" localSheetId="1" hidden="1">Sheet1!$F$136</definedName>
    <definedName name="QB_ROW_19011" localSheetId="1" hidden="1">Sheet1!$B$3</definedName>
    <definedName name="QB_ROW_191250" localSheetId="1" hidden="1">Sheet1!$F$137</definedName>
    <definedName name="QB_ROW_193040" localSheetId="1" hidden="1">Sheet1!$E$140</definedName>
    <definedName name="QB_ROW_19311" localSheetId="1" hidden="1">Sheet1!$B$228</definedName>
    <definedName name="QB_ROW_193340" localSheetId="1" hidden="1">Sheet1!$E$142</definedName>
    <definedName name="QB_ROW_20031" localSheetId="1" hidden="1">Sheet1!$D$4</definedName>
    <definedName name="QB_ROW_201040" localSheetId="1" hidden="1">Sheet1!$E$143</definedName>
    <definedName name="QB_ROW_201340" localSheetId="1" hidden="1">Sheet1!$E$173</definedName>
    <definedName name="QB_ROW_202250" localSheetId="1" hidden="1">Sheet1!$F$144</definedName>
    <definedName name="QB_ROW_20331" localSheetId="1" hidden="1">Sheet1!$D$41</definedName>
    <definedName name="QB_ROW_204250" localSheetId="1" hidden="1">Sheet1!$F$147</definedName>
    <definedName name="QB_ROW_205250" localSheetId="1" hidden="1">Sheet1!$F$148</definedName>
    <definedName name="QB_ROW_206250" localSheetId="1" hidden="1">Sheet1!$F$149</definedName>
    <definedName name="QB_ROW_207250" localSheetId="1" hidden="1">Sheet1!$F$150</definedName>
    <definedName name="QB_ROW_209250" localSheetId="1" hidden="1">Sheet1!$F$152</definedName>
    <definedName name="QB_ROW_21031" localSheetId="1" hidden="1">Sheet1!$D$43</definedName>
    <definedName name="QB_ROW_211250" localSheetId="1" hidden="1">Sheet1!$F$153</definedName>
    <definedName name="QB_ROW_212250" localSheetId="1" hidden="1">Sheet1!$F$156</definedName>
    <definedName name="QB_ROW_213250" localSheetId="1" hidden="1">Sheet1!$F$157</definedName>
    <definedName name="QB_ROW_21331" localSheetId="1" hidden="1">Sheet1!$D$227</definedName>
    <definedName name="QB_ROW_214250" localSheetId="1" hidden="1">Sheet1!$F$158</definedName>
    <definedName name="QB_ROW_215250" localSheetId="1" hidden="1">Sheet1!$F$159</definedName>
    <definedName name="QB_ROW_216250" localSheetId="1" hidden="1">Sheet1!$F$161</definedName>
    <definedName name="QB_ROW_217250" localSheetId="1" hidden="1">Sheet1!$F$162</definedName>
    <definedName name="QB_ROW_218250" localSheetId="1" hidden="1">Sheet1!$F$163</definedName>
    <definedName name="QB_ROW_219250" localSheetId="1" hidden="1">Sheet1!$F$164</definedName>
    <definedName name="QB_ROW_22011" localSheetId="1" hidden="1">Sheet1!$B$229</definedName>
    <definedName name="QB_ROW_220250" localSheetId="1" hidden="1">Sheet1!$F$165</definedName>
    <definedName name="QB_ROW_221250" localSheetId="1" hidden="1">Sheet1!$F$166</definedName>
    <definedName name="QB_ROW_22311" localSheetId="1" hidden="1">Sheet1!$B$236</definedName>
    <definedName name="QB_ROW_223250" localSheetId="1" hidden="1">Sheet1!$F$167</definedName>
    <definedName name="QB_ROW_225250" localSheetId="1" hidden="1">Sheet1!$F$169</definedName>
    <definedName name="QB_ROW_226250" localSheetId="1" hidden="1">Sheet1!$F$170</definedName>
    <definedName name="QB_ROW_227250" localSheetId="1" hidden="1">Sheet1!$F$171</definedName>
    <definedName name="QB_ROW_229250" localSheetId="1" hidden="1">Sheet1!$F$172</definedName>
    <definedName name="QB_ROW_233040" localSheetId="1" hidden="1">Sheet1!$E$174</definedName>
    <definedName name="QB_ROW_233340" localSheetId="1" hidden="1">Sheet1!$E$177</definedName>
    <definedName name="QB_ROW_236250" localSheetId="1" hidden="1">Sheet1!$F$175</definedName>
    <definedName name="QB_ROW_24021" localSheetId="1" hidden="1">Sheet1!$C$230</definedName>
    <definedName name="QB_ROW_242040" localSheetId="1" hidden="1">Sheet1!$E$178</definedName>
    <definedName name="QB_ROW_242340" localSheetId="1" hidden="1">Sheet1!$E$182</definedName>
    <definedName name="QB_ROW_24321" localSheetId="1" hidden="1">Sheet1!$C$235</definedName>
    <definedName name="QB_ROW_245250" localSheetId="1" hidden="1">Sheet1!$F$179</definedName>
    <definedName name="QB_ROW_246250" localSheetId="1" hidden="1">Sheet1!$F$180</definedName>
    <definedName name="QB_ROW_247250" localSheetId="1" hidden="1">Sheet1!$F$181</definedName>
    <definedName name="QB_ROW_250250" localSheetId="1" hidden="1">Sheet1!$F$60</definedName>
    <definedName name="QB_ROW_261040" localSheetId="1" hidden="1">Sheet1!$E$183</definedName>
    <definedName name="QB_ROW_261340" localSheetId="1" hidden="1">Sheet1!$E$190</definedName>
    <definedName name="QB_ROW_264250" localSheetId="1" hidden="1">Sheet1!$F$187</definedName>
    <definedName name="QB_ROW_267250" localSheetId="1" hidden="1">Sheet1!$F$188</definedName>
    <definedName name="QB_ROW_269250" localSheetId="1" hidden="1">Sheet1!$F$189</definedName>
    <definedName name="QB_ROW_273040" localSheetId="1" hidden="1">Sheet1!$E$191</definedName>
    <definedName name="QB_ROW_273340" localSheetId="1" hidden="1">Sheet1!$E$214</definedName>
    <definedName name="QB_ROW_274250" localSheetId="1" hidden="1">Sheet1!$F$193</definedName>
    <definedName name="QB_ROW_276250" localSheetId="1" hidden="1">Sheet1!$F$197</definedName>
    <definedName name="QB_ROW_277250" localSheetId="1" hidden="1">Sheet1!$F$199</definedName>
    <definedName name="QB_ROW_278250" localSheetId="1" hidden="1">Sheet1!$F$200</definedName>
    <definedName name="QB_ROW_279250" localSheetId="1" hidden="1">Sheet1!$F$201</definedName>
    <definedName name="QB_ROW_280250" localSheetId="1" hidden="1">Sheet1!$F$202</definedName>
    <definedName name="QB_ROW_281250" localSheetId="1" hidden="1">Sheet1!$F$204</definedName>
    <definedName name="QB_ROW_282250" localSheetId="1" hidden="1">Sheet1!$F$206</definedName>
    <definedName name="QB_ROW_283250" localSheetId="1" hidden="1">Sheet1!$F$208</definedName>
    <definedName name="QB_ROW_284250" localSheetId="1" hidden="1">Sheet1!$F$209</definedName>
    <definedName name="QB_ROW_285250" localSheetId="1" hidden="1">Sheet1!$F$210</definedName>
    <definedName name="QB_ROW_286250" localSheetId="1" hidden="1">Sheet1!$F$212</definedName>
    <definedName name="QB_ROW_287250" localSheetId="1" hidden="1">Sheet1!$F$213</definedName>
    <definedName name="QB_ROW_288040" localSheetId="1" hidden="1">Sheet1!$E$215</definedName>
    <definedName name="QB_ROW_288340" localSheetId="1" hidden="1">Sheet1!$E$221</definedName>
    <definedName name="QB_ROW_289250" localSheetId="1" hidden="1">Sheet1!$F$216</definedName>
    <definedName name="QB_ROW_290250" localSheetId="1" hidden="1">Sheet1!$F$217</definedName>
    <definedName name="QB_ROW_291040" localSheetId="1" hidden="1">Sheet1!$E$222</definedName>
    <definedName name="QB_ROW_291340" localSheetId="1" hidden="1">Sheet1!$E$226</definedName>
    <definedName name="QB_ROW_292250" localSheetId="1" hidden="1">Sheet1!$F$223</definedName>
    <definedName name="QB_ROW_300250" localSheetId="1" hidden="1">Sheet1!$F$224</definedName>
    <definedName name="QB_ROW_302250" localSheetId="1" hidden="1">Sheet1!$F$225</definedName>
    <definedName name="QB_ROW_305250" localSheetId="1" hidden="1">Sheet1!$F$220</definedName>
    <definedName name="QB_ROW_306250" localSheetId="1" hidden="1">Sheet1!$F$69</definedName>
    <definedName name="QB_ROW_315040" localSheetId="1" hidden="1">Sheet1!$E$131</definedName>
    <definedName name="QB_ROW_315340" localSheetId="1" hidden="1">Sheet1!$E$134</definedName>
    <definedName name="QB_ROW_316250" localSheetId="1" hidden="1">Sheet1!$F$132</definedName>
    <definedName name="QB_ROW_317250" localSheetId="1" hidden="1">Sheet1!$F$133</definedName>
    <definedName name="QB_ROW_324250" localSheetId="1" hidden="1">Sheet1!$F$145</definedName>
    <definedName name="QB_ROW_334250" localSheetId="1" hidden="1">Sheet1!$F$211</definedName>
    <definedName name="QB_ROW_336250" localSheetId="1" hidden="1">Sheet1!$F$203</definedName>
    <definedName name="QB_ROW_338030" localSheetId="1" hidden="1">Sheet1!$D$231</definedName>
    <definedName name="QB_ROW_338330" localSheetId="1" hidden="1">Sheet1!$D$234</definedName>
    <definedName name="QB_ROW_339240" localSheetId="1" hidden="1">Sheet1!$E$232</definedName>
    <definedName name="QB_ROW_340240" localSheetId="1" hidden="1">Sheet1!$E$233</definedName>
    <definedName name="QB_ROW_343250" localSheetId="1" hidden="1">Sheet1!$F$31</definedName>
    <definedName name="QB_ROW_344250" localSheetId="1" hidden="1">Sheet1!$F$67</definedName>
    <definedName name="QB_ROW_345250" localSheetId="1" hidden="1">Sheet1!$F$68</definedName>
    <definedName name="QB_ROW_346250" localSheetId="1" hidden="1">Sheet1!$F$207</definedName>
    <definedName name="QB_ROW_347250" localSheetId="1" hidden="1">Sheet1!$F$218</definedName>
    <definedName name="QB_ROW_348250" localSheetId="1" hidden="1">Sheet1!$F$219</definedName>
    <definedName name="QB_ROW_349250" localSheetId="1" hidden="1">Sheet1!$F$90</definedName>
    <definedName name="QB_ROW_351250" localSheetId="1" hidden="1">Sheet1!$F$205</definedName>
    <definedName name="QB_ROW_355250" localSheetId="1" hidden="1">Sheet1!$F$100</definedName>
    <definedName name="QB_ROW_356250" localSheetId="1" hidden="1">Sheet1!$F$34</definedName>
    <definedName name="QB_ROW_357250" localSheetId="1" hidden="1">Sheet1!$F$160</definedName>
    <definedName name="QB_ROW_358250" localSheetId="1" hidden="1">Sheet1!$F$52</definedName>
    <definedName name="QB_ROW_363250" localSheetId="1" hidden="1">Sheet1!$F$37</definedName>
    <definedName name="QB_ROW_368250" localSheetId="1" hidden="1">Sheet1!$F$8</definedName>
    <definedName name="QB_ROW_369250" localSheetId="1" hidden="1">Sheet1!$F$24</definedName>
    <definedName name="QB_ROW_370040" localSheetId="1" hidden="1">Sheet1!$E$82</definedName>
    <definedName name="QB_ROW_370340" localSheetId="1" hidden="1">Sheet1!$E$93</definedName>
    <definedName name="QB_ROW_371250" localSheetId="1" hidden="1">Sheet1!$F$85</definedName>
    <definedName name="QB_ROW_373250" localSheetId="1" hidden="1">Sheet1!$F$89</definedName>
    <definedName name="QB_ROW_374250" localSheetId="1" hidden="1">Sheet1!$F$87</definedName>
    <definedName name="QB_ROW_375250" localSheetId="1" hidden="1">Sheet1!$F$88</definedName>
    <definedName name="QB_ROW_376040" localSheetId="1" hidden="1">Sheet1!$E$104</definedName>
    <definedName name="QB_ROW_376340" localSheetId="1" hidden="1">Sheet1!$E$110</definedName>
    <definedName name="QB_ROW_377250" localSheetId="1" hidden="1">Sheet1!$F$109</definedName>
    <definedName name="QB_ROW_379250" localSheetId="1" hidden="1">Sheet1!$F$57</definedName>
    <definedName name="QB_ROW_387250" localSheetId="1" hidden="1">Sheet1!$F$141</definedName>
    <definedName name="QB_ROW_388250" localSheetId="1" hidden="1">Sheet1!$F$155</definedName>
    <definedName name="QB_ROW_390250" localSheetId="1" hidden="1">Sheet1!$F$168</definedName>
    <definedName name="QB_ROW_395250" localSheetId="1" hidden="1">Sheet1!$F$146</definedName>
    <definedName name="QB_ROW_396250" localSheetId="1" hidden="1">Sheet1!$F$84</definedName>
    <definedName name="QB_ROW_397250" localSheetId="1" hidden="1">Sheet1!$F$35</definedName>
    <definedName name="QB_ROW_400250" localSheetId="1" hidden="1">Sheet1!$F$19</definedName>
    <definedName name="QB_ROW_401250" localSheetId="1" hidden="1">Sheet1!$F$48</definedName>
    <definedName name="QB_ROW_403250" localSheetId="1" hidden="1">Sheet1!$F$15</definedName>
    <definedName name="QB_ROW_404250" localSheetId="1" hidden="1">Sheet1!$F$10</definedName>
    <definedName name="QB_ROW_407250" localSheetId="1" hidden="1">Sheet1!$F$194</definedName>
    <definedName name="QB_ROW_408250" localSheetId="1" hidden="1">Sheet1!$F$9</definedName>
    <definedName name="QB_ROW_412250" localSheetId="1" hidden="1">Sheet1!$F$92</definedName>
    <definedName name="QB_ROW_413250" localSheetId="1" hidden="1">Sheet1!$F$196</definedName>
    <definedName name="QB_ROW_417250" localSheetId="1" hidden="1">Sheet1!$F$20</definedName>
    <definedName name="QB_ROW_418250" localSheetId="1" hidden="1">Sheet1!$F$11</definedName>
    <definedName name="QB_ROW_420250" localSheetId="1" hidden="1">Sheet1!$F$51</definedName>
    <definedName name="QB_ROW_422250" localSheetId="1" hidden="1">Sheet1!$F$26</definedName>
    <definedName name="QB_ROW_425250" localSheetId="1" hidden="1">Sheet1!$F$91</definedName>
    <definedName name="QB_ROW_428250" localSheetId="1" hidden="1">Sheet1!$F$105</definedName>
    <definedName name="QB_ROW_429250" localSheetId="1" hidden="1">Sheet1!$F$107</definedName>
    <definedName name="QB_ROW_430250" localSheetId="1" hidden="1">Sheet1!$F$154</definedName>
    <definedName name="QB_ROW_431250" localSheetId="1" hidden="1">Sheet1!$F$108</definedName>
    <definedName name="QB_ROW_433250" localSheetId="1" hidden="1">Sheet1!$F$25</definedName>
    <definedName name="QB_ROW_434250" localSheetId="1" hidden="1">Sheet1!$F$176</definedName>
    <definedName name="QB_ROW_436250" localSheetId="1" hidden="1">Sheet1!$F$106</definedName>
    <definedName name="QB_ROW_437250" localSheetId="1" hidden="1">Sheet1!$F$47</definedName>
    <definedName name="QB_ROW_438240" localSheetId="1" hidden="1">Sheet1!$E$39</definedName>
    <definedName name="QB_ROW_439050" localSheetId="1" hidden="1">Sheet1!$F$21</definedName>
    <definedName name="QB_ROW_439350" localSheetId="1" hidden="1">Sheet1!$F$23</definedName>
    <definedName name="QB_ROW_441260" localSheetId="1" hidden="1">Sheet1!$G$22</definedName>
    <definedName name="QB_ROW_442250" localSheetId="1" hidden="1">Sheet1!$F$96</definedName>
    <definedName name="QB_ROW_443250" localSheetId="1" hidden="1">Sheet1!$F$54</definedName>
    <definedName name="QB_ROW_445250" localSheetId="1" hidden="1">Sheet1!$F$184</definedName>
    <definedName name="QB_ROW_446250" localSheetId="1" hidden="1">Sheet1!$F$185</definedName>
    <definedName name="QB_ROW_447250" localSheetId="1" hidden="1">Sheet1!$F$119</definedName>
    <definedName name="QB_ROW_448040" localSheetId="1" hidden="1">Sheet1!$E$5</definedName>
    <definedName name="QB_ROW_448340" localSheetId="1" hidden="1">Sheet1!$E$13</definedName>
    <definedName name="QB_ROW_449040" localSheetId="1" hidden="1">Sheet1!$E$18</definedName>
    <definedName name="QB_ROW_449250" localSheetId="1" hidden="1">Sheet1!$F$28</definedName>
    <definedName name="QB_ROW_449340" localSheetId="1" hidden="1">Sheet1!$E$29</definedName>
    <definedName name="QB_ROW_450040" localSheetId="1" hidden="1">Sheet1!$E$30</definedName>
    <definedName name="QB_ROW_450340" localSheetId="1" hidden="1">Sheet1!$E$38</definedName>
    <definedName name="QB_ROW_451250" localSheetId="1" hidden="1">Sheet1!$F$186</definedName>
    <definedName name="QB_ROW_453250" localSheetId="1" hidden="1">Sheet1!$F$112</definedName>
    <definedName name="QB_ROW_454250" localSheetId="1" hidden="1">Sheet1!$F$115</definedName>
    <definedName name="QB_ROW_455250" localSheetId="1" hidden="1">Sheet1!$F$113</definedName>
    <definedName name="QB_ROW_456250" localSheetId="1" hidden="1">Sheet1!$F$114</definedName>
    <definedName name="QB_ROW_458250" localSheetId="1" hidden="1">Sheet1!$F$7</definedName>
    <definedName name="QB_ROW_459250" localSheetId="1" hidden="1">Sheet1!$F$195</definedName>
    <definedName name="QB_ROW_461250" localSheetId="1" hidden="1">Sheet1!$F$27</definedName>
    <definedName name="QB_ROW_462250" localSheetId="1" hidden="1">Sheet1!$F$97</definedName>
    <definedName name="QB_ROW_463040" localSheetId="1" hidden="1">Sheet1!$E$14</definedName>
    <definedName name="QB_ROW_463340" localSheetId="1" hidden="1">Sheet1!$E$17</definedName>
    <definedName name="QB_ROW_465250" localSheetId="1" hidden="1">Sheet1!$F$86</definedName>
    <definedName name="QB_ROW_466250" localSheetId="1" hidden="1">Sheet1!$F$83</definedName>
    <definedName name="QB_ROW_467250" localSheetId="1" hidden="1">Sheet1!$F$192</definedName>
    <definedName name="QB_ROW_470250" localSheetId="1" hidden="1">Sheet1!$F$102</definedName>
    <definedName name="QB_ROW_61250" localSheetId="1" hidden="1">Sheet1!$F$6</definedName>
    <definedName name="QB_ROW_63250" localSheetId="1" hidden="1">Sheet1!$F$12</definedName>
    <definedName name="QB_ROW_67250" localSheetId="1" hidden="1">Sheet1!$F$16</definedName>
    <definedName name="QB_ROW_71240" localSheetId="1" hidden="1">Sheet1!$E$40</definedName>
    <definedName name="QB_ROW_72250" localSheetId="1" hidden="1">Sheet1!$F$32</definedName>
    <definedName name="QB_ROW_76250" localSheetId="1" hidden="1">Sheet1!$F$33</definedName>
    <definedName name="QB_ROW_81250" localSheetId="1" hidden="1">Sheet1!$F$36</definedName>
    <definedName name="QB_ROW_86321" localSheetId="1" hidden="1">Sheet1!$C$42</definedName>
    <definedName name="QB_ROW_91240" localSheetId="1" hidden="1">Sheet1!$E$44</definedName>
    <definedName name="QB_ROW_93040" localSheetId="1" hidden="1">Sheet1!$E$45</definedName>
    <definedName name="QB_ROW_93340" localSheetId="1" hidden="1">Sheet1!$E$78</definedName>
    <definedName name="QB_ROW_95250" localSheetId="1" hidden="1">Sheet1!$F$46</definedName>
    <definedName name="QB_ROW_96250" localSheetId="1" hidden="1">Sheet1!$F$49</definedName>
    <definedName name="QB_ROW_98250" localSheetId="1" hidden="1">Sheet1!$F$53</definedName>
    <definedName name="QB_ROW_99250" localSheetId="1" hidden="1">Sheet1!$F$55</definedName>
    <definedName name="QBCANSUPPORTUPDATE" localSheetId="1">TRUE</definedName>
    <definedName name="QBCOMPANYFILENAME" localSheetId="1">"C:\Users\sborg\Desktop\Sharon\Healthy Learning Academy.qbw"</definedName>
    <definedName name="QBENDDATE" localSheetId="1">20260630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6</definedName>
    <definedName name="QBREPORTCOMPANYID" localSheetId="1">"a60b99a52e6441e5b464866cf3cf547d"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7</definedName>
    <definedName name="QBSTARTDATE" localSheetId="1">20250701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7" i="1" l="1"/>
  <c r="S234" i="1"/>
  <c r="S235" i="1" s="1"/>
  <c r="S236" i="1" s="1"/>
  <c r="R234" i="1"/>
  <c r="R235" i="1" s="1"/>
  <c r="R236" i="1" s="1"/>
  <c r="Q234" i="1"/>
  <c r="Q235" i="1" s="1"/>
  <c r="Q236" i="1" s="1"/>
  <c r="P234" i="1"/>
  <c r="P235" i="1" s="1"/>
  <c r="P236" i="1" s="1"/>
  <c r="O234" i="1"/>
  <c r="O235" i="1" s="1"/>
  <c r="O236" i="1" s="1"/>
  <c r="N234" i="1"/>
  <c r="N235" i="1" s="1"/>
  <c r="N236" i="1" s="1"/>
  <c r="M234" i="1"/>
  <c r="M235" i="1" s="1"/>
  <c r="M236" i="1" s="1"/>
  <c r="L234" i="1"/>
  <c r="L235" i="1" s="1"/>
  <c r="L236" i="1" s="1"/>
  <c r="K234" i="1"/>
  <c r="K235" i="1" s="1"/>
  <c r="K236" i="1" s="1"/>
  <c r="J234" i="1"/>
  <c r="J235" i="1" s="1"/>
  <c r="J236" i="1" s="1"/>
  <c r="I234" i="1"/>
  <c r="I235" i="1" s="1"/>
  <c r="I236" i="1" s="1"/>
  <c r="H234" i="1"/>
  <c r="H235" i="1" s="1"/>
  <c r="T233" i="1"/>
  <c r="T232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T225" i="1"/>
  <c r="T224" i="1"/>
  <c r="T223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T220" i="1"/>
  <c r="T219" i="1"/>
  <c r="T218" i="1"/>
  <c r="T217" i="1"/>
  <c r="T216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T213" i="1"/>
  <c r="T212" i="1"/>
  <c r="T211" i="1"/>
  <c r="T210" i="1"/>
  <c r="T209" i="1"/>
  <c r="T208" i="1"/>
  <c r="T207" i="1"/>
  <c r="T206" i="1"/>
  <c r="T205" i="1"/>
  <c r="T204" i="1"/>
  <c r="T202" i="1"/>
  <c r="T201" i="1"/>
  <c r="T200" i="1"/>
  <c r="T199" i="1"/>
  <c r="T198" i="1"/>
  <c r="T197" i="1"/>
  <c r="T196" i="1"/>
  <c r="T195" i="1"/>
  <c r="T194" i="1"/>
  <c r="T192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T189" i="1"/>
  <c r="T187" i="1"/>
  <c r="T186" i="1"/>
  <c r="T185" i="1"/>
  <c r="T184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T180" i="1"/>
  <c r="T179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T176" i="1"/>
  <c r="T175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8" i="1"/>
  <c r="T147" i="1"/>
  <c r="T145" i="1"/>
  <c r="T144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T138" i="1"/>
  <c r="T136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T133" i="1"/>
  <c r="T132" i="1"/>
  <c r="M130" i="1"/>
  <c r="L130" i="1"/>
  <c r="K130" i="1"/>
  <c r="J130" i="1"/>
  <c r="I130" i="1"/>
  <c r="H130" i="1"/>
  <c r="T129" i="1"/>
  <c r="T128" i="1"/>
  <c r="T127" i="1"/>
  <c r="T126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T123" i="1"/>
  <c r="T122" i="1"/>
  <c r="T121" i="1"/>
  <c r="T120" i="1"/>
  <c r="T119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T115" i="1"/>
  <c r="T114" i="1"/>
  <c r="T113" i="1"/>
  <c r="T112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T109" i="1"/>
  <c r="T107" i="1"/>
  <c r="T106" i="1"/>
  <c r="T105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T102" i="1"/>
  <c r="T101" i="1"/>
  <c r="T100" i="1"/>
  <c r="T99" i="1"/>
  <c r="T98" i="1"/>
  <c r="T96" i="1"/>
  <c r="T95" i="1"/>
  <c r="S93" i="1"/>
  <c r="R93" i="1"/>
  <c r="Q93" i="1"/>
  <c r="P93" i="1"/>
  <c r="O93" i="1"/>
  <c r="N93" i="1"/>
  <c r="M93" i="1"/>
  <c r="L93" i="1"/>
  <c r="K93" i="1"/>
  <c r="J93" i="1"/>
  <c r="I93" i="1"/>
  <c r="H93" i="1"/>
  <c r="T92" i="1"/>
  <c r="T91" i="1"/>
  <c r="T90" i="1"/>
  <c r="T89" i="1"/>
  <c r="T88" i="1"/>
  <c r="T87" i="1"/>
  <c r="T86" i="1"/>
  <c r="T84" i="1"/>
  <c r="T83" i="1"/>
  <c r="S81" i="1"/>
  <c r="R81" i="1"/>
  <c r="Q81" i="1"/>
  <c r="P81" i="1"/>
  <c r="O81" i="1"/>
  <c r="N81" i="1"/>
  <c r="M81" i="1"/>
  <c r="L81" i="1"/>
  <c r="K81" i="1"/>
  <c r="J81" i="1"/>
  <c r="I81" i="1"/>
  <c r="H81" i="1"/>
  <c r="T80" i="1"/>
  <c r="S78" i="1"/>
  <c r="R78" i="1"/>
  <c r="Q78" i="1"/>
  <c r="P78" i="1"/>
  <c r="O78" i="1"/>
  <c r="N78" i="1"/>
  <c r="M78" i="1"/>
  <c r="L78" i="1"/>
  <c r="K78" i="1"/>
  <c r="J78" i="1"/>
  <c r="I78" i="1"/>
  <c r="H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4" i="1"/>
  <c r="T40" i="1"/>
  <c r="S38" i="1"/>
  <c r="R38" i="1"/>
  <c r="Q38" i="1"/>
  <c r="P38" i="1"/>
  <c r="O38" i="1"/>
  <c r="N38" i="1"/>
  <c r="M38" i="1"/>
  <c r="L38" i="1"/>
  <c r="K38" i="1"/>
  <c r="J38" i="1"/>
  <c r="I38" i="1"/>
  <c r="H38" i="1"/>
  <c r="T37" i="1"/>
  <c r="T36" i="1"/>
  <c r="T35" i="1"/>
  <c r="T34" i="1"/>
  <c r="T33" i="1"/>
  <c r="T32" i="1"/>
  <c r="T31" i="1"/>
  <c r="T28" i="1"/>
  <c r="T27" i="1"/>
  <c r="T26" i="1"/>
  <c r="T25" i="1"/>
  <c r="T24" i="1"/>
  <c r="S23" i="1"/>
  <c r="S29" i="1" s="1"/>
  <c r="R23" i="1"/>
  <c r="R29" i="1" s="1"/>
  <c r="Q23" i="1"/>
  <c r="Q29" i="1" s="1"/>
  <c r="P23" i="1"/>
  <c r="P29" i="1" s="1"/>
  <c r="O23" i="1"/>
  <c r="O29" i="1" s="1"/>
  <c r="N23" i="1"/>
  <c r="N29" i="1" s="1"/>
  <c r="M23" i="1"/>
  <c r="M29" i="1" s="1"/>
  <c r="L23" i="1"/>
  <c r="L29" i="1" s="1"/>
  <c r="K23" i="1"/>
  <c r="K29" i="1" s="1"/>
  <c r="J23" i="1"/>
  <c r="J29" i="1" s="1"/>
  <c r="I23" i="1"/>
  <c r="I29" i="1" s="1"/>
  <c r="H23" i="1"/>
  <c r="T22" i="1"/>
  <c r="T20" i="1"/>
  <c r="T19" i="1"/>
  <c r="S17" i="1"/>
  <c r="R17" i="1"/>
  <c r="Q17" i="1"/>
  <c r="P17" i="1"/>
  <c r="O17" i="1"/>
  <c r="N17" i="1"/>
  <c r="M17" i="1"/>
  <c r="L17" i="1"/>
  <c r="K17" i="1"/>
  <c r="J17" i="1"/>
  <c r="I17" i="1"/>
  <c r="H17" i="1"/>
  <c r="T16" i="1"/>
  <c r="T15" i="1"/>
  <c r="S13" i="1"/>
  <c r="R13" i="1"/>
  <c r="Q13" i="1"/>
  <c r="P13" i="1"/>
  <c r="O13" i="1"/>
  <c r="N13" i="1"/>
  <c r="M13" i="1"/>
  <c r="L13" i="1"/>
  <c r="K13" i="1"/>
  <c r="J13" i="1"/>
  <c r="I13" i="1"/>
  <c r="H13" i="1"/>
  <c r="T12" i="1"/>
  <c r="T11" i="1"/>
  <c r="T10" i="1"/>
  <c r="T9" i="1"/>
  <c r="T8" i="1"/>
  <c r="T7" i="1"/>
  <c r="T6" i="1"/>
  <c r="T116" i="1" l="1"/>
  <c r="T97" i="1"/>
  <c r="T181" i="1"/>
  <c r="T85" i="1"/>
  <c r="T193" i="1"/>
  <c r="T146" i="1"/>
  <c r="T39" i="1"/>
  <c r="T149" i="1"/>
  <c r="T203" i="1"/>
  <c r="T141" i="1"/>
  <c r="T108" i="1"/>
  <c r="T188" i="1"/>
  <c r="T130" i="1"/>
  <c r="J227" i="1"/>
  <c r="T142" i="1"/>
  <c r="S41" i="1"/>
  <c r="S42" i="1" s="1"/>
  <c r="O227" i="1"/>
  <c r="S227" i="1"/>
  <c r="I41" i="1"/>
  <c r="I42" i="1" s="1"/>
  <c r="L227" i="1"/>
  <c r="K227" i="1"/>
  <c r="T214" i="1"/>
  <c r="M227" i="1"/>
  <c r="J41" i="1"/>
  <c r="J42" i="1" s="1"/>
  <c r="T117" i="1"/>
  <c r="K41" i="1"/>
  <c r="K42" i="1" s="1"/>
  <c r="N227" i="1"/>
  <c r="T190" i="1"/>
  <c r="T17" i="1"/>
  <c r="P227" i="1"/>
  <c r="T103" i="1"/>
  <c r="T173" i="1"/>
  <c r="T177" i="1"/>
  <c r="T221" i="1"/>
  <c r="T23" i="1"/>
  <c r="N41" i="1"/>
  <c r="N42" i="1" s="1"/>
  <c r="Q227" i="1"/>
  <c r="O41" i="1"/>
  <c r="O42" i="1" s="1"/>
  <c r="R227" i="1"/>
  <c r="T124" i="1"/>
  <c r="T134" i="1"/>
  <c r="T93" i="1"/>
  <c r="T182" i="1"/>
  <c r="T226" i="1"/>
  <c r="T78" i="1"/>
  <c r="T110" i="1"/>
  <c r="R41" i="1"/>
  <c r="R42" i="1" s="1"/>
  <c r="H29" i="1"/>
  <c r="H41" i="1" s="1"/>
  <c r="T38" i="1"/>
  <c r="I227" i="1"/>
  <c r="T81" i="1"/>
  <c r="T139" i="1"/>
  <c r="H236" i="1"/>
  <c r="T236" i="1" s="1"/>
  <c r="T235" i="1"/>
  <c r="L41" i="1"/>
  <c r="L42" i="1" s="1"/>
  <c r="M41" i="1"/>
  <c r="M42" i="1" s="1"/>
  <c r="Q41" i="1"/>
  <c r="Q42" i="1" s="1"/>
  <c r="P41" i="1"/>
  <c r="P42" i="1" s="1"/>
  <c r="H227" i="1"/>
  <c r="T13" i="1"/>
  <c r="T234" i="1"/>
  <c r="H42" i="1" l="1"/>
  <c r="H228" i="1" s="1"/>
  <c r="K228" i="1"/>
  <c r="K237" i="1" s="1"/>
  <c r="L228" i="1"/>
  <c r="L237" i="1" s="1"/>
  <c r="S228" i="1"/>
  <c r="S237" i="1" s="1"/>
  <c r="J228" i="1"/>
  <c r="J237" i="1" s="1"/>
  <c r="O228" i="1"/>
  <c r="O237" i="1" s="1"/>
  <c r="Q228" i="1"/>
  <c r="Q237" i="1" s="1"/>
  <c r="R228" i="1"/>
  <c r="R237" i="1" s="1"/>
  <c r="I228" i="1"/>
  <c r="I237" i="1" s="1"/>
  <c r="N228" i="1"/>
  <c r="N237" i="1" s="1"/>
  <c r="T29" i="1"/>
  <c r="M228" i="1"/>
  <c r="M237" i="1" s="1"/>
  <c r="T227" i="1"/>
  <c r="P228" i="1"/>
  <c r="P237" i="1" s="1"/>
  <c r="T41" i="1"/>
  <c r="T42" i="1" l="1"/>
  <c r="H237" i="1"/>
  <c r="T237" i="1" s="1"/>
  <c r="T228" i="1"/>
</calcChain>
</file>

<file path=xl/sharedStrings.xml><?xml version="1.0" encoding="utf-8"?>
<sst xmlns="http://schemas.openxmlformats.org/spreadsheetml/2006/main" count="261" uniqueCount="221">
  <si>
    <t>Jul 25</t>
  </si>
  <si>
    <t>Aug 25</t>
  </si>
  <si>
    <t>Sep 25</t>
  </si>
  <si>
    <t>Oct 25</t>
  </si>
  <si>
    <t>Nov 25</t>
  </si>
  <si>
    <t>Dec 25</t>
  </si>
  <si>
    <t>Jan 26</t>
  </si>
  <si>
    <t>Feb 26</t>
  </si>
  <si>
    <t>Mar 26</t>
  </si>
  <si>
    <t>Apr 26</t>
  </si>
  <si>
    <t>May 26</t>
  </si>
  <si>
    <t>Jun 26</t>
  </si>
  <si>
    <t>Jul '25 - Jun 26</t>
  </si>
  <si>
    <t>Ordinary Income/Expense</t>
  </si>
  <si>
    <t>Income</t>
  </si>
  <si>
    <t>FL EDUCATION FINANCE PROGRAM</t>
  </si>
  <si>
    <t>3310 · REVENUE FROM STATE SOURCES-FEFP</t>
  </si>
  <si>
    <t>3312 · SUPPLEMENTAL ACADEMIC INST_SAI</t>
  </si>
  <si>
    <t>3355 · CLASS SIZE REDUCTION</t>
  </si>
  <si>
    <t>3393 · SAFE SCHOOL</t>
  </si>
  <si>
    <t>3398 · MENTAL HEALTH ASSISTANCE ALLOC</t>
  </si>
  <si>
    <t>3399 · TEACHER SALARY ALLOCATION</t>
  </si>
  <si>
    <t>3334 · FLORIDA LEAD PROGRAM</t>
  </si>
  <si>
    <t>Total FL EDUCATION FINANCE PROGRAM</t>
  </si>
  <si>
    <t>CAPITAL OUTLAY</t>
  </si>
  <si>
    <t>3394 · CAPITAL IMPROVEMENTS</t>
  </si>
  <si>
    <t>3391 · PECO-CAPITAL OUTLAY FUNDS</t>
  </si>
  <si>
    <t>Total CAPITAL OUTLAY</t>
  </si>
  <si>
    <t>OTHER STATE INCOME</t>
  </si>
  <si>
    <t>3225 · TITLE 2 GRANT</t>
  </si>
  <si>
    <t>3242 · TITLE IV</t>
  </si>
  <si>
    <t>3271 · EDUCATION STABILIZATION K-12</t>
  </si>
  <si>
    <t>4450 · ARP/ESSER III</t>
  </si>
  <si>
    <t>Total 3271 · EDUCATION STABILIZATION K-12</t>
  </si>
  <si>
    <t>3361 · SCHOOL RECOGNITION</t>
  </si>
  <si>
    <t>3373 · 1 MIL</t>
  </si>
  <si>
    <t>3375 · SCHOOL SAFETY GRANT</t>
  </si>
  <si>
    <t>3395 · HARDENING GRANT</t>
  </si>
  <si>
    <t>OTHER STATE INCOME - Other</t>
  </si>
  <si>
    <t>Total OTHER STATE INCOME</t>
  </si>
  <si>
    <t>LOCAL INCOME</t>
  </si>
  <si>
    <t>3315 · EXTENDED DAY ENRICHMENT PROGRAM</t>
  </si>
  <si>
    <t>3440 · GIFTS, GRANT, AND BEQUESTS</t>
  </si>
  <si>
    <t>3460 · FIELD TRIP FEES</t>
  </si>
  <si>
    <t>3465 · SAFTEY PATROL FEES/FUNDRAISNG</t>
  </si>
  <si>
    <t>3482 · T-SHIRT INCOME</t>
  </si>
  <si>
    <t>3495 · FUNDRAISING PROCEEDS</t>
  </si>
  <si>
    <t>3725 · MISCELLEOUS INCOME</t>
  </si>
  <si>
    <t>Total LOCAL INCOME</t>
  </si>
  <si>
    <t>3800 · EARNINGS FROM PRIOR YEAR</t>
  </si>
  <si>
    <t>3431 · INTEREST INCOME</t>
  </si>
  <si>
    <t>Total Income</t>
  </si>
  <si>
    <t>Gross Profit</t>
  </si>
  <si>
    <t>Expense</t>
  </si>
  <si>
    <t>Suspense-Sharon 352-840-0600</t>
  </si>
  <si>
    <t>5100 · BASIC INSTRUCTIONAL</t>
  </si>
  <si>
    <t>100 · STIPENDS</t>
  </si>
  <si>
    <t>107 - STIPEND-BRT</t>
  </si>
  <si>
    <t>113 · LEAD/HEAD TEACHER</t>
  </si>
  <si>
    <t>120.51 · SALARIES - TEACHERS</t>
  </si>
  <si>
    <t>122 · SCHOOL RECOGNITION</t>
  </si>
  <si>
    <t>123 · TEACHER SALARY INCREASE ALLOC</t>
  </si>
  <si>
    <t>128 · TEACHER BONUS</t>
  </si>
  <si>
    <t>140 · SALARIES - SUBSTITUTES</t>
  </si>
  <si>
    <t>141 · ART/MUSIC TEACHER</t>
  </si>
  <si>
    <t>150.51a · SALARIES - AIDES</t>
  </si>
  <si>
    <t>210 - EMPLOYEE RETIREMENT</t>
  </si>
  <si>
    <t>220.1 - FICA MATCH - BBS</t>
  </si>
  <si>
    <t>220.51 · FICA/MED TAXES</t>
  </si>
  <si>
    <t>221 · PENALTY TAXES</t>
  </si>
  <si>
    <t>223 - STATE UNEMPLOYMENT</t>
  </si>
  <si>
    <t>230 - BENEFIT SUPPLEMENT</t>
  </si>
  <si>
    <t>390 - OTHER PURCHASED SERVICES</t>
  </si>
  <si>
    <t>393 · FINGERPRINTS</t>
  </si>
  <si>
    <t>509 - SUPPLIES</t>
  </si>
  <si>
    <t>510 - SUPPLIES - REG &amp; ESE</t>
  </si>
  <si>
    <t>513 - ART - INSTR SUPP</t>
  </si>
  <si>
    <t>516 · SUPPLIES - COOKING</t>
  </si>
  <si>
    <t>517 · SUPPLIES - GARDENING</t>
  </si>
  <si>
    <t>518 · SUPPLIES-PE</t>
  </si>
  <si>
    <t>519 - MUSIC - INSTRU SUPP</t>
  </si>
  <si>
    <t>520 - TEXTBOOKS</t>
  </si>
  <si>
    <t>525 · FLORIDA LEAD TEACHER</t>
  </si>
  <si>
    <t>530 - PERIODICALS</t>
  </si>
  <si>
    <t>590 · OTHER MATLS &amp; SUPPLIES</t>
  </si>
  <si>
    <t>642 - NON CAPITALIZED FF&amp;E</t>
  </si>
  <si>
    <t>644 - NONCAP ITAL COMPUTER HDWE</t>
  </si>
  <si>
    <t>610 · LIBRARY BOOKS</t>
  </si>
  <si>
    <t>Total 5100 · BASIC INSTRUCTIONAL</t>
  </si>
  <si>
    <t>5200 · EXCEPTIONAL STUDENT EDUCATION</t>
  </si>
  <si>
    <t>310 - PROFESSIONAL SERVICES</t>
  </si>
  <si>
    <t>Total 5200 · EXCEPTIONAL STUDENT EDUCATION</t>
  </si>
  <si>
    <t>5300 · EDEP</t>
  </si>
  <si>
    <t>128 - BONUS</t>
  </si>
  <si>
    <t>164 - EDEP DIRECTOR SALARY</t>
  </si>
  <si>
    <t>165 · EDEP   HOURLY</t>
  </si>
  <si>
    <t>167-SUMMER CAMP STIPEND</t>
  </si>
  <si>
    <t>220.53 · FICA/MED</t>
  </si>
  <si>
    <t>231 · BENEFIT SUPPLEMENT  EDEP</t>
  </si>
  <si>
    <t>530 · SUPPLIES   EDEP</t>
  </si>
  <si>
    <t>692 - NON CAPITALIZED SOFTWARE</t>
  </si>
  <si>
    <t>730 - CREDIT CARD FEES</t>
  </si>
  <si>
    <t>Total 5300 · EDEP</t>
  </si>
  <si>
    <t>5500 · OTHER INSTRUCTION</t>
  </si>
  <si>
    <t>120 - TEACHERS STIPENDS</t>
  </si>
  <si>
    <t>123 - LIBRARY PARA</t>
  </si>
  <si>
    <t>124 - THREAT MANAGEMENT CHAIR</t>
  </si>
  <si>
    <t>220 - FICA/MED</t>
  </si>
  <si>
    <t>380 · SAFETY PATROL</t>
  </si>
  <si>
    <t>390 - FIELD TRIP EXPENSE</t>
  </si>
  <si>
    <t>Total 5500 · OTHER INSTRUCTION</t>
  </si>
  <si>
    <t>6130 · HEALTH SERVICES</t>
  </si>
  <si>
    <t>120 - CERTITIED NURSE ASSISTANT</t>
  </si>
  <si>
    <t>220 - FICA/MED TAXES</t>
  </si>
  <si>
    <t>510 - SUPPLIES</t>
  </si>
  <si>
    <t>Total 6130 · HEALTH SERVICES</t>
  </si>
  <si>
    <t>6140 · PSYCHOLOGICAL SERVICES</t>
  </si>
  <si>
    <t>120 - COUNSELOR</t>
  </si>
  <si>
    <t>Total 6140 · PSYCHOLOGICAL SERVICES</t>
  </si>
  <si>
    <t>6150 · PARENTAL INVOLVEMENT</t>
  </si>
  <si>
    <t>100 - STIPENDS</t>
  </si>
  <si>
    <t>120 - STIPEND-TEACHER</t>
  </si>
  <si>
    <t>220 - FICA/ MED</t>
  </si>
  <si>
    <t>6150 · PARENTAL INVOLVEMENT - Other</t>
  </si>
  <si>
    <t>Total 6150 · PARENTAL INVOLVEMENT</t>
  </si>
  <si>
    <t>6190 · OTHER PUPIL  PERSONNEL SERVICES</t>
  </si>
  <si>
    <t>160 - SALARIES - INSTR SUPPORT</t>
  </si>
  <si>
    <t>170 - PROFESSIONAL DEVELOPMENT</t>
  </si>
  <si>
    <t>220 - FICA MED TAXES</t>
  </si>
  <si>
    <t>Total 6190 · OTHER PUPIL  PERSONNEL SERVICES</t>
  </si>
  <si>
    <t>6300 · CURRICULUM DEVELOPMENT</t>
  </si>
  <si>
    <t>101 · MATH CURRICULUM</t>
  </si>
  <si>
    <t>102 · SCIENCE CURRICULUM</t>
  </si>
  <si>
    <t>Total 6300 · CURRICULUM DEVELOPMENT</t>
  </si>
  <si>
    <t>6400 · INSTR STAFF TRAINING SERVICES</t>
  </si>
  <si>
    <t>310 - PROFESSIONAL DEVELOPMENT</t>
  </si>
  <si>
    <t>390 - STAFF TRAINING SVC FEES</t>
  </si>
  <si>
    <t>6400 · INSTR STAFF TRAINING SERVICES - Other</t>
  </si>
  <si>
    <t>Total 6400 · INSTR STAFF TRAINING SERVICES</t>
  </si>
  <si>
    <t>7100 · BOARD DEVELOPMENT</t>
  </si>
  <si>
    <t>310 - PROFESSIONAL FEES</t>
  </si>
  <si>
    <t>Total 7100 · BOARD DEVELOPMENT</t>
  </si>
  <si>
    <t>7300 · SCHOOL ADMINISTRATION</t>
  </si>
  <si>
    <t>110 · SALARIES - ADMINISTRATION</t>
  </si>
  <si>
    <t>112 · ADMINISTRATIVE BONUS</t>
  </si>
  <si>
    <t>113 - SALARY - DEAN OF STUDENTS</t>
  </si>
  <si>
    <t>124 · SCHOOL RECOGNITION</t>
  </si>
  <si>
    <t>160.73 · SALARIES - OFFICE PERSONNEL</t>
  </si>
  <si>
    <t>210 · EMPLOYEE RETIREMENT</t>
  </si>
  <si>
    <t>220.73 · FICA/MED TAXES</t>
  </si>
  <si>
    <t>230 · BENEFIT SUPPLEMENT</t>
  </si>
  <si>
    <t>311 - PROFESSIONAL FEES-LEGAL</t>
  </si>
  <si>
    <t>320 - INSURANCE</t>
  </si>
  <si>
    <t>320 · PROFESSIONAL DEVELOPMENT</t>
  </si>
  <si>
    <t>330 - TRAVEL</t>
  </si>
  <si>
    <t>350 - REPAIR &amp; MAINTENANCE</t>
  </si>
  <si>
    <t>372 - POSTAGE</t>
  </si>
  <si>
    <t>389 · ADVERTISING</t>
  </si>
  <si>
    <t>390 - PRINTING &amp; DUPLICATION</t>
  </si>
  <si>
    <t>391 - OTHER PURCHASED SERVICES</t>
  </si>
  <si>
    <t>392 - FINGERPRINTING</t>
  </si>
  <si>
    <t>393 - JOB ADVERTISING</t>
  </si>
  <si>
    <t>590 - OTHER PURCHASES</t>
  </si>
  <si>
    <t>642 - NON-CAP FURN, FIX &amp; EQUIP</t>
  </si>
  <si>
    <t>644 - NONCAP COMPUTER HDWR</t>
  </si>
  <si>
    <t>692 - NON-CAPITAL SOFTWARE</t>
  </si>
  <si>
    <t>730 - DUES &amp; FEES</t>
  </si>
  <si>
    <t>740 - ADMIN. RESOURCES</t>
  </si>
  <si>
    <t>790 - OTHER FEES</t>
  </si>
  <si>
    <t>Total 7300 · SCHOOL ADMINISTRATION</t>
  </si>
  <si>
    <t>7400 · FACILITIES ACQUISITION &amp; CONTSR</t>
  </si>
  <si>
    <t>630 - BUILDINGS &amp; FIXED EQUIP</t>
  </si>
  <si>
    <t>Total 7400 · FACILITIES ACQUISITION &amp; CONTSR</t>
  </si>
  <si>
    <t>7500 · FISCAL SERVICES</t>
  </si>
  <si>
    <t>310 - ACCOUNTING SERVICES</t>
  </si>
  <si>
    <t>310 - AUDIT SERVICES</t>
  </si>
  <si>
    <t>310 - PAYROLL SERVICES</t>
  </si>
  <si>
    <t>Total 7500 · FISCAL SERVICES</t>
  </si>
  <si>
    <t>7720 · INFORMATION SERVICES</t>
  </si>
  <si>
    <t>100 - TECH STIPEND</t>
  </si>
  <si>
    <t>510 - MATERIALS &amp; SUPPLIES</t>
  </si>
  <si>
    <t>Total 7720 · INFORMATION SERVICES</t>
  </si>
  <si>
    <t>7900 · OPERATION OF PLANT</t>
  </si>
  <si>
    <t>160 - WAGES - CUSTODIANS</t>
  </si>
  <si>
    <t>161 - GUARDIAN SALARY</t>
  </si>
  <si>
    <t>162 · SAFE SCHOOL HOURLY</t>
  </si>
  <si>
    <t>165 - WAGES - MAINTENANCE</t>
  </si>
  <si>
    <t>240 - WORKER COMP INSURANCE</t>
  </si>
  <si>
    <t>360 · TAXES</t>
  </si>
  <si>
    <t>370 - TELEPHONE</t>
  </si>
  <si>
    <t>375 · ALARM MONITORING</t>
  </si>
  <si>
    <t>380 - WATER, SEWER, &amp; GARBAGE</t>
  </si>
  <si>
    <t>385 · GARBAGE</t>
  </si>
  <si>
    <t>430 - ELECTRIC</t>
  </si>
  <si>
    <t>641 - CAP. FURN, FIX. &amp; EQUIP</t>
  </si>
  <si>
    <t>642 - NON CAP FUR, FIX &amp; EQUIP</t>
  </si>
  <si>
    <t>Total 7900 · OPERATION OF PLANT</t>
  </si>
  <si>
    <t>8100 · MAINTENANCE OF PLANT</t>
  </si>
  <si>
    <t>380 - CONTRACT CLEANING SERVICE</t>
  </si>
  <si>
    <t>390 - PROFESSIONAL SERVICES</t>
  </si>
  <si>
    <t>391 · LAWN MAINTENANCE</t>
  </si>
  <si>
    <t>395 · PEST CONTROL</t>
  </si>
  <si>
    <t>Total 8100 · MAINTENANCE OF PLANT</t>
  </si>
  <si>
    <t>9100 · COMMUNITY SERVICES</t>
  </si>
  <si>
    <t>150 - PARENT INVOLVEMENT</t>
  </si>
  <si>
    <t>392 · FINGERPRINTING FOR BOARD MEMBER</t>
  </si>
  <si>
    <t>510 - FUNDRAISING EXPENSES</t>
  </si>
  <si>
    <t>Total 9100 · COMMUNITY SERVICES</t>
  </si>
  <si>
    <t>Total Expense</t>
  </si>
  <si>
    <t>Net Ordinary Income</t>
  </si>
  <si>
    <t>Other Income/Expense</t>
  </si>
  <si>
    <t>Other Expense</t>
  </si>
  <si>
    <t>9200 · DEBT SERVICE</t>
  </si>
  <si>
    <t>711 · DEBT RETIREMENT</t>
  </si>
  <si>
    <t>720 · INTEREST</t>
  </si>
  <si>
    <t>Total 9200 · DEBT SERVICE</t>
  </si>
  <si>
    <t>Total Other Expense</t>
  </si>
  <si>
    <t>Net Other Income</t>
  </si>
  <si>
    <t>Net Income</t>
  </si>
  <si>
    <t>Proposed</t>
  </si>
  <si>
    <t>Porposed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</si>
</sst>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/>
    <xf numFmtId="0" fontId="4" fillId="0" borderId="0" xfId="1" applyFont="1"/>
    <xf numFmtId="49" fontId="1" fillId="2" borderId="1" xfId="0" applyNumberFormat="1" applyFont="1" applyFill="1" applyBorder="1" applyAlignment="1">
      <alignment horizontal="center"/>
    </xf>
    <xf numFmtId="39" fontId="1" fillId="2" borderId="0" xfId="0" applyNumberFormat="1" applyFont="1" applyFill="1"/>
    <xf numFmtId="39" fontId="1" fillId="2" borderId="2" xfId="0" applyNumberFormat="1" applyFont="1" applyFill="1" applyBorder="1"/>
    <xf numFmtId="39" fontId="1" fillId="2" borderId="3" xfId="0" applyNumberFormat="1" applyFont="1" applyFill="1" applyBorder="1"/>
    <xf numFmtId="39" fontId="1" fillId="2" borderId="4" xfId="0" applyNumberFormat="1" applyFont="1" applyFill="1" applyBorder="1"/>
    <xf numFmtId="39" fontId="1" fillId="2" borderId="5" xfId="0" applyNumberFormat="1" applyFon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1" fillId="3" borderId="0" xfId="0" applyNumberFormat="1" applyFont="1" applyFill="1" applyAlignment="1">
      <alignment horizontal="centerContinuous"/>
    </xf>
    <xf numFmtId="49" fontId="1" fillId="3" borderId="1" xfId="0" applyNumberFormat="1" applyFont="1" applyFill="1" applyBorder="1" applyAlignment="1">
      <alignment horizontal="center"/>
    </xf>
    <xf numFmtId="39" fontId="1" fillId="3" borderId="0" xfId="0" applyNumberFormat="1" applyFont="1" applyFill="1"/>
    <xf numFmtId="39" fontId="1" fillId="3" borderId="2" xfId="0" applyNumberFormat="1" applyFont="1" applyFill="1" applyBorder="1"/>
    <xf numFmtId="39" fontId="1" fillId="3" borderId="3" xfId="0" applyNumberFormat="1" applyFont="1" applyFill="1" applyBorder="1"/>
    <xf numFmtId="39" fontId="1" fillId="3" borderId="4" xfId="0" applyNumberFormat="1" applyFont="1" applyFill="1" applyBorder="1"/>
    <xf numFmtId="39" fontId="1" fillId="3" borderId="5" xfId="0" applyNumberFormat="1" applyFont="1" applyFill="1" applyBorder="1"/>
    <xf numFmtId="0" fontId="0" fillId="3" borderId="0" xfId="0" applyFill="1"/>
  </cellXfs>
  <cellStyles count="2">
    <cellStyle name="Normal" xfId="0" builtinId="0"/>
    <cellStyle name="Normal 2" xfId="1" xr:uid="{4C2A4D0B-457D-402F-878B-05FDF3202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E0B247F-1086-4683-98EF-0456D5946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9E4F-CBF9-4377-ABDE-E3F00B06DD4E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5" customWidth="1"/>
    <col min="2" max="2" width="4.140625" style="5" customWidth="1"/>
    <col min="3" max="3" width="54" style="5" customWidth="1"/>
    <col min="4" max="4" width="3.7109375" style="5" customWidth="1"/>
    <col min="5" max="5" width="90.28515625" style="5" customWidth="1"/>
    <col min="6" max="7" width="8.85546875" style="5"/>
    <col min="8" max="8" width="15.42578125" style="5" customWidth="1"/>
    <col min="9" max="9" width="5.140625" style="5" customWidth="1"/>
    <col min="10" max="11" width="8.85546875" style="5"/>
    <col min="12" max="12" width="3" style="5" customWidth="1"/>
    <col min="13" max="15" width="8.85546875" style="5"/>
    <col min="16" max="16" width="7" style="5" customWidth="1"/>
    <col min="17" max="256" width="8.85546875" style="5"/>
    <col min="257" max="257" width="3" style="5" customWidth="1"/>
    <col min="258" max="258" width="4.140625" style="5" customWidth="1"/>
    <col min="259" max="259" width="54" style="5" customWidth="1"/>
    <col min="260" max="260" width="3.7109375" style="5" customWidth="1"/>
    <col min="261" max="261" width="90.28515625" style="5" customWidth="1"/>
    <col min="262" max="263" width="8.85546875" style="5"/>
    <col min="264" max="264" width="15.42578125" style="5" customWidth="1"/>
    <col min="265" max="265" width="5.140625" style="5" customWidth="1"/>
    <col min="266" max="267" width="8.85546875" style="5"/>
    <col min="268" max="268" width="3" style="5" customWidth="1"/>
    <col min="269" max="271" width="8.85546875" style="5"/>
    <col min="272" max="272" width="7" style="5" customWidth="1"/>
    <col min="273" max="512" width="8.85546875" style="5"/>
    <col min="513" max="513" width="3" style="5" customWidth="1"/>
    <col min="514" max="514" width="4.140625" style="5" customWidth="1"/>
    <col min="515" max="515" width="54" style="5" customWidth="1"/>
    <col min="516" max="516" width="3.7109375" style="5" customWidth="1"/>
    <col min="517" max="517" width="90.28515625" style="5" customWidth="1"/>
    <col min="518" max="519" width="8.85546875" style="5"/>
    <col min="520" max="520" width="15.42578125" style="5" customWidth="1"/>
    <col min="521" max="521" width="5.140625" style="5" customWidth="1"/>
    <col min="522" max="523" width="8.85546875" style="5"/>
    <col min="524" max="524" width="3" style="5" customWidth="1"/>
    <col min="525" max="527" width="8.85546875" style="5"/>
    <col min="528" max="528" width="7" style="5" customWidth="1"/>
    <col min="529" max="768" width="8.85546875" style="5"/>
    <col min="769" max="769" width="3" style="5" customWidth="1"/>
    <col min="770" max="770" width="4.140625" style="5" customWidth="1"/>
    <col min="771" max="771" width="54" style="5" customWidth="1"/>
    <col min="772" max="772" width="3.7109375" style="5" customWidth="1"/>
    <col min="773" max="773" width="90.28515625" style="5" customWidth="1"/>
    <col min="774" max="775" width="8.85546875" style="5"/>
    <col min="776" max="776" width="15.42578125" style="5" customWidth="1"/>
    <col min="777" max="777" width="5.140625" style="5" customWidth="1"/>
    <col min="778" max="779" width="8.85546875" style="5"/>
    <col min="780" max="780" width="3" style="5" customWidth="1"/>
    <col min="781" max="783" width="8.85546875" style="5"/>
    <col min="784" max="784" width="7" style="5" customWidth="1"/>
    <col min="785" max="1024" width="8.85546875" style="5"/>
    <col min="1025" max="1025" width="3" style="5" customWidth="1"/>
    <col min="1026" max="1026" width="4.140625" style="5" customWidth="1"/>
    <col min="1027" max="1027" width="54" style="5" customWidth="1"/>
    <col min="1028" max="1028" width="3.7109375" style="5" customWidth="1"/>
    <col min="1029" max="1029" width="90.28515625" style="5" customWidth="1"/>
    <col min="1030" max="1031" width="8.85546875" style="5"/>
    <col min="1032" max="1032" width="15.42578125" style="5" customWidth="1"/>
    <col min="1033" max="1033" width="5.140625" style="5" customWidth="1"/>
    <col min="1034" max="1035" width="8.85546875" style="5"/>
    <col min="1036" max="1036" width="3" style="5" customWidth="1"/>
    <col min="1037" max="1039" width="8.85546875" style="5"/>
    <col min="1040" max="1040" width="7" style="5" customWidth="1"/>
    <col min="1041" max="1280" width="8.85546875" style="5"/>
    <col min="1281" max="1281" width="3" style="5" customWidth="1"/>
    <col min="1282" max="1282" width="4.140625" style="5" customWidth="1"/>
    <col min="1283" max="1283" width="54" style="5" customWidth="1"/>
    <col min="1284" max="1284" width="3.7109375" style="5" customWidth="1"/>
    <col min="1285" max="1285" width="90.28515625" style="5" customWidth="1"/>
    <col min="1286" max="1287" width="8.85546875" style="5"/>
    <col min="1288" max="1288" width="15.42578125" style="5" customWidth="1"/>
    <col min="1289" max="1289" width="5.140625" style="5" customWidth="1"/>
    <col min="1290" max="1291" width="8.85546875" style="5"/>
    <col min="1292" max="1292" width="3" style="5" customWidth="1"/>
    <col min="1293" max="1295" width="8.85546875" style="5"/>
    <col min="1296" max="1296" width="7" style="5" customWidth="1"/>
    <col min="1297" max="1536" width="8.85546875" style="5"/>
    <col min="1537" max="1537" width="3" style="5" customWidth="1"/>
    <col min="1538" max="1538" width="4.140625" style="5" customWidth="1"/>
    <col min="1539" max="1539" width="54" style="5" customWidth="1"/>
    <col min="1540" max="1540" width="3.7109375" style="5" customWidth="1"/>
    <col min="1541" max="1541" width="90.28515625" style="5" customWidth="1"/>
    <col min="1542" max="1543" width="8.85546875" style="5"/>
    <col min="1544" max="1544" width="15.42578125" style="5" customWidth="1"/>
    <col min="1545" max="1545" width="5.140625" style="5" customWidth="1"/>
    <col min="1546" max="1547" width="8.85546875" style="5"/>
    <col min="1548" max="1548" width="3" style="5" customWidth="1"/>
    <col min="1549" max="1551" width="8.85546875" style="5"/>
    <col min="1552" max="1552" width="7" style="5" customWidth="1"/>
    <col min="1553" max="1792" width="8.85546875" style="5"/>
    <col min="1793" max="1793" width="3" style="5" customWidth="1"/>
    <col min="1794" max="1794" width="4.140625" style="5" customWidth="1"/>
    <col min="1795" max="1795" width="54" style="5" customWidth="1"/>
    <col min="1796" max="1796" width="3.7109375" style="5" customWidth="1"/>
    <col min="1797" max="1797" width="90.28515625" style="5" customWidth="1"/>
    <col min="1798" max="1799" width="8.85546875" style="5"/>
    <col min="1800" max="1800" width="15.42578125" style="5" customWidth="1"/>
    <col min="1801" max="1801" width="5.140625" style="5" customWidth="1"/>
    <col min="1802" max="1803" width="8.85546875" style="5"/>
    <col min="1804" max="1804" width="3" style="5" customWidth="1"/>
    <col min="1805" max="1807" width="8.85546875" style="5"/>
    <col min="1808" max="1808" width="7" style="5" customWidth="1"/>
    <col min="1809" max="2048" width="8.85546875" style="5"/>
    <col min="2049" max="2049" width="3" style="5" customWidth="1"/>
    <col min="2050" max="2050" width="4.140625" style="5" customWidth="1"/>
    <col min="2051" max="2051" width="54" style="5" customWidth="1"/>
    <col min="2052" max="2052" width="3.7109375" style="5" customWidth="1"/>
    <col min="2053" max="2053" width="90.28515625" style="5" customWidth="1"/>
    <col min="2054" max="2055" width="8.85546875" style="5"/>
    <col min="2056" max="2056" width="15.42578125" style="5" customWidth="1"/>
    <col min="2057" max="2057" width="5.140625" style="5" customWidth="1"/>
    <col min="2058" max="2059" width="8.85546875" style="5"/>
    <col min="2060" max="2060" width="3" style="5" customWidth="1"/>
    <col min="2061" max="2063" width="8.85546875" style="5"/>
    <col min="2064" max="2064" width="7" style="5" customWidth="1"/>
    <col min="2065" max="2304" width="8.85546875" style="5"/>
    <col min="2305" max="2305" width="3" style="5" customWidth="1"/>
    <col min="2306" max="2306" width="4.140625" style="5" customWidth="1"/>
    <col min="2307" max="2307" width="54" style="5" customWidth="1"/>
    <col min="2308" max="2308" width="3.7109375" style="5" customWidth="1"/>
    <col min="2309" max="2309" width="90.28515625" style="5" customWidth="1"/>
    <col min="2310" max="2311" width="8.85546875" style="5"/>
    <col min="2312" max="2312" width="15.42578125" style="5" customWidth="1"/>
    <col min="2313" max="2313" width="5.140625" style="5" customWidth="1"/>
    <col min="2314" max="2315" width="8.85546875" style="5"/>
    <col min="2316" max="2316" width="3" style="5" customWidth="1"/>
    <col min="2317" max="2319" width="8.85546875" style="5"/>
    <col min="2320" max="2320" width="7" style="5" customWidth="1"/>
    <col min="2321" max="2560" width="8.85546875" style="5"/>
    <col min="2561" max="2561" width="3" style="5" customWidth="1"/>
    <col min="2562" max="2562" width="4.140625" style="5" customWidth="1"/>
    <col min="2563" max="2563" width="54" style="5" customWidth="1"/>
    <col min="2564" max="2564" width="3.7109375" style="5" customWidth="1"/>
    <col min="2565" max="2565" width="90.28515625" style="5" customWidth="1"/>
    <col min="2566" max="2567" width="8.85546875" style="5"/>
    <col min="2568" max="2568" width="15.42578125" style="5" customWidth="1"/>
    <col min="2569" max="2569" width="5.140625" style="5" customWidth="1"/>
    <col min="2570" max="2571" width="8.85546875" style="5"/>
    <col min="2572" max="2572" width="3" style="5" customWidth="1"/>
    <col min="2573" max="2575" width="8.85546875" style="5"/>
    <col min="2576" max="2576" width="7" style="5" customWidth="1"/>
    <col min="2577" max="2816" width="8.85546875" style="5"/>
    <col min="2817" max="2817" width="3" style="5" customWidth="1"/>
    <col min="2818" max="2818" width="4.140625" style="5" customWidth="1"/>
    <col min="2819" max="2819" width="54" style="5" customWidth="1"/>
    <col min="2820" max="2820" width="3.7109375" style="5" customWidth="1"/>
    <col min="2821" max="2821" width="90.28515625" style="5" customWidth="1"/>
    <col min="2822" max="2823" width="8.85546875" style="5"/>
    <col min="2824" max="2824" width="15.42578125" style="5" customWidth="1"/>
    <col min="2825" max="2825" width="5.140625" style="5" customWidth="1"/>
    <col min="2826" max="2827" width="8.85546875" style="5"/>
    <col min="2828" max="2828" width="3" style="5" customWidth="1"/>
    <col min="2829" max="2831" width="8.85546875" style="5"/>
    <col min="2832" max="2832" width="7" style="5" customWidth="1"/>
    <col min="2833" max="3072" width="8.85546875" style="5"/>
    <col min="3073" max="3073" width="3" style="5" customWidth="1"/>
    <col min="3074" max="3074" width="4.140625" style="5" customWidth="1"/>
    <col min="3075" max="3075" width="54" style="5" customWidth="1"/>
    <col min="3076" max="3076" width="3.7109375" style="5" customWidth="1"/>
    <col min="3077" max="3077" width="90.28515625" style="5" customWidth="1"/>
    <col min="3078" max="3079" width="8.85546875" style="5"/>
    <col min="3080" max="3080" width="15.42578125" style="5" customWidth="1"/>
    <col min="3081" max="3081" width="5.140625" style="5" customWidth="1"/>
    <col min="3082" max="3083" width="8.85546875" style="5"/>
    <col min="3084" max="3084" width="3" style="5" customWidth="1"/>
    <col min="3085" max="3087" width="8.85546875" style="5"/>
    <col min="3088" max="3088" width="7" style="5" customWidth="1"/>
    <col min="3089" max="3328" width="8.85546875" style="5"/>
    <col min="3329" max="3329" width="3" style="5" customWidth="1"/>
    <col min="3330" max="3330" width="4.140625" style="5" customWidth="1"/>
    <col min="3331" max="3331" width="54" style="5" customWidth="1"/>
    <col min="3332" max="3332" width="3.7109375" style="5" customWidth="1"/>
    <col min="3333" max="3333" width="90.28515625" style="5" customWidth="1"/>
    <col min="3334" max="3335" width="8.85546875" style="5"/>
    <col min="3336" max="3336" width="15.42578125" style="5" customWidth="1"/>
    <col min="3337" max="3337" width="5.140625" style="5" customWidth="1"/>
    <col min="3338" max="3339" width="8.85546875" style="5"/>
    <col min="3340" max="3340" width="3" style="5" customWidth="1"/>
    <col min="3341" max="3343" width="8.85546875" style="5"/>
    <col min="3344" max="3344" width="7" style="5" customWidth="1"/>
    <col min="3345" max="3584" width="8.85546875" style="5"/>
    <col min="3585" max="3585" width="3" style="5" customWidth="1"/>
    <col min="3586" max="3586" width="4.140625" style="5" customWidth="1"/>
    <col min="3587" max="3587" width="54" style="5" customWidth="1"/>
    <col min="3588" max="3588" width="3.7109375" style="5" customWidth="1"/>
    <col min="3589" max="3589" width="90.28515625" style="5" customWidth="1"/>
    <col min="3590" max="3591" width="8.85546875" style="5"/>
    <col min="3592" max="3592" width="15.42578125" style="5" customWidth="1"/>
    <col min="3593" max="3593" width="5.140625" style="5" customWidth="1"/>
    <col min="3594" max="3595" width="8.85546875" style="5"/>
    <col min="3596" max="3596" width="3" style="5" customWidth="1"/>
    <col min="3597" max="3599" width="8.85546875" style="5"/>
    <col min="3600" max="3600" width="7" style="5" customWidth="1"/>
    <col min="3601" max="3840" width="8.85546875" style="5"/>
    <col min="3841" max="3841" width="3" style="5" customWidth="1"/>
    <col min="3842" max="3842" width="4.140625" style="5" customWidth="1"/>
    <col min="3843" max="3843" width="54" style="5" customWidth="1"/>
    <col min="3844" max="3844" width="3.7109375" style="5" customWidth="1"/>
    <col min="3845" max="3845" width="90.28515625" style="5" customWidth="1"/>
    <col min="3846" max="3847" width="8.85546875" style="5"/>
    <col min="3848" max="3848" width="15.42578125" style="5" customWidth="1"/>
    <col min="3849" max="3849" width="5.140625" style="5" customWidth="1"/>
    <col min="3850" max="3851" width="8.85546875" style="5"/>
    <col min="3852" max="3852" width="3" style="5" customWidth="1"/>
    <col min="3853" max="3855" width="8.85546875" style="5"/>
    <col min="3856" max="3856" width="7" style="5" customWidth="1"/>
    <col min="3857" max="4096" width="8.85546875" style="5"/>
    <col min="4097" max="4097" width="3" style="5" customWidth="1"/>
    <col min="4098" max="4098" width="4.140625" style="5" customWidth="1"/>
    <col min="4099" max="4099" width="54" style="5" customWidth="1"/>
    <col min="4100" max="4100" width="3.7109375" style="5" customWidth="1"/>
    <col min="4101" max="4101" width="90.28515625" style="5" customWidth="1"/>
    <col min="4102" max="4103" width="8.85546875" style="5"/>
    <col min="4104" max="4104" width="15.42578125" style="5" customWidth="1"/>
    <col min="4105" max="4105" width="5.140625" style="5" customWidth="1"/>
    <col min="4106" max="4107" width="8.85546875" style="5"/>
    <col min="4108" max="4108" width="3" style="5" customWidth="1"/>
    <col min="4109" max="4111" width="8.85546875" style="5"/>
    <col min="4112" max="4112" width="7" style="5" customWidth="1"/>
    <col min="4113" max="4352" width="8.85546875" style="5"/>
    <col min="4353" max="4353" width="3" style="5" customWidth="1"/>
    <col min="4354" max="4354" width="4.140625" style="5" customWidth="1"/>
    <col min="4355" max="4355" width="54" style="5" customWidth="1"/>
    <col min="4356" max="4356" width="3.7109375" style="5" customWidth="1"/>
    <col min="4357" max="4357" width="90.28515625" style="5" customWidth="1"/>
    <col min="4358" max="4359" width="8.85546875" style="5"/>
    <col min="4360" max="4360" width="15.42578125" style="5" customWidth="1"/>
    <col min="4361" max="4361" width="5.140625" style="5" customWidth="1"/>
    <col min="4362" max="4363" width="8.85546875" style="5"/>
    <col min="4364" max="4364" width="3" style="5" customWidth="1"/>
    <col min="4365" max="4367" width="8.85546875" style="5"/>
    <col min="4368" max="4368" width="7" style="5" customWidth="1"/>
    <col min="4369" max="4608" width="8.85546875" style="5"/>
    <col min="4609" max="4609" width="3" style="5" customWidth="1"/>
    <col min="4610" max="4610" width="4.140625" style="5" customWidth="1"/>
    <col min="4611" max="4611" width="54" style="5" customWidth="1"/>
    <col min="4612" max="4612" width="3.7109375" style="5" customWidth="1"/>
    <col min="4613" max="4613" width="90.28515625" style="5" customWidth="1"/>
    <col min="4614" max="4615" width="8.85546875" style="5"/>
    <col min="4616" max="4616" width="15.42578125" style="5" customWidth="1"/>
    <col min="4617" max="4617" width="5.140625" style="5" customWidth="1"/>
    <col min="4618" max="4619" width="8.85546875" style="5"/>
    <col min="4620" max="4620" width="3" style="5" customWidth="1"/>
    <col min="4621" max="4623" width="8.85546875" style="5"/>
    <col min="4624" max="4624" width="7" style="5" customWidth="1"/>
    <col min="4625" max="4864" width="8.85546875" style="5"/>
    <col min="4865" max="4865" width="3" style="5" customWidth="1"/>
    <col min="4866" max="4866" width="4.140625" style="5" customWidth="1"/>
    <col min="4867" max="4867" width="54" style="5" customWidth="1"/>
    <col min="4868" max="4868" width="3.7109375" style="5" customWidth="1"/>
    <col min="4869" max="4869" width="90.28515625" style="5" customWidth="1"/>
    <col min="4870" max="4871" width="8.85546875" style="5"/>
    <col min="4872" max="4872" width="15.42578125" style="5" customWidth="1"/>
    <col min="4873" max="4873" width="5.140625" style="5" customWidth="1"/>
    <col min="4874" max="4875" width="8.85546875" style="5"/>
    <col min="4876" max="4876" width="3" style="5" customWidth="1"/>
    <col min="4877" max="4879" width="8.85546875" style="5"/>
    <col min="4880" max="4880" width="7" style="5" customWidth="1"/>
    <col min="4881" max="5120" width="8.85546875" style="5"/>
    <col min="5121" max="5121" width="3" style="5" customWidth="1"/>
    <col min="5122" max="5122" width="4.140625" style="5" customWidth="1"/>
    <col min="5123" max="5123" width="54" style="5" customWidth="1"/>
    <col min="5124" max="5124" width="3.7109375" style="5" customWidth="1"/>
    <col min="5125" max="5125" width="90.28515625" style="5" customWidth="1"/>
    <col min="5126" max="5127" width="8.85546875" style="5"/>
    <col min="5128" max="5128" width="15.42578125" style="5" customWidth="1"/>
    <col min="5129" max="5129" width="5.140625" style="5" customWidth="1"/>
    <col min="5130" max="5131" width="8.85546875" style="5"/>
    <col min="5132" max="5132" width="3" style="5" customWidth="1"/>
    <col min="5133" max="5135" width="8.85546875" style="5"/>
    <col min="5136" max="5136" width="7" style="5" customWidth="1"/>
    <col min="5137" max="5376" width="8.85546875" style="5"/>
    <col min="5377" max="5377" width="3" style="5" customWidth="1"/>
    <col min="5378" max="5378" width="4.140625" style="5" customWidth="1"/>
    <col min="5379" max="5379" width="54" style="5" customWidth="1"/>
    <col min="5380" max="5380" width="3.7109375" style="5" customWidth="1"/>
    <col min="5381" max="5381" width="90.28515625" style="5" customWidth="1"/>
    <col min="5382" max="5383" width="8.85546875" style="5"/>
    <col min="5384" max="5384" width="15.42578125" style="5" customWidth="1"/>
    <col min="5385" max="5385" width="5.140625" style="5" customWidth="1"/>
    <col min="5386" max="5387" width="8.85546875" style="5"/>
    <col min="5388" max="5388" width="3" style="5" customWidth="1"/>
    <col min="5389" max="5391" width="8.85546875" style="5"/>
    <col min="5392" max="5392" width="7" style="5" customWidth="1"/>
    <col min="5393" max="5632" width="8.85546875" style="5"/>
    <col min="5633" max="5633" width="3" style="5" customWidth="1"/>
    <col min="5634" max="5634" width="4.140625" style="5" customWidth="1"/>
    <col min="5635" max="5635" width="54" style="5" customWidth="1"/>
    <col min="5636" max="5636" width="3.7109375" style="5" customWidth="1"/>
    <col min="5637" max="5637" width="90.28515625" style="5" customWidth="1"/>
    <col min="5638" max="5639" width="8.85546875" style="5"/>
    <col min="5640" max="5640" width="15.42578125" style="5" customWidth="1"/>
    <col min="5641" max="5641" width="5.140625" style="5" customWidth="1"/>
    <col min="5642" max="5643" width="8.85546875" style="5"/>
    <col min="5644" max="5644" width="3" style="5" customWidth="1"/>
    <col min="5645" max="5647" width="8.85546875" style="5"/>
    <col min="5648" max="5648" width="7" style="5" customWidth="1"/>
    <col min="5649" max="5888" width="8.85546875" style="5"/>
    <col min="5889" max="5889" width="3" style="5" customWidth="1"/>
    <col min="5890" max="5890" width="4.140625" style="5" customWidth="1"/>
    <col min="5891" max="5891" width="54" style="5" customWidth="1"/>
    <col min="5892" max="5892" width="3.7109375" style="5" customWidth="1"/>
    <col min="5893" max="5893" width="90.28515625" style="5" customWidth="1"/>
    <col min="5894" max="5895" width="8.85546875" style="5"/>
    <col min="5896" max="5896" width="15.42578125" style="5" customWidth="1"/>
    <col min="5897" max="5897" width="5.140625" style="5" customWidth="1"/>
    <col min="5898" max="5899" width="8.85546875" style="5"/>
    <col min="5900" max="5900" width="3" style="5" customWidth="1"/>
    <col min="5901" max="5903" width="8.85546875" style="5"/>
    <col min="5904" max="5904" width="7" style="5" customWidth="1"/>
    <col min="5905" max="6144" width="8.85546875" style="5"/>
    <col min="6145" max="6145" width="3" style="5" customWidth="1"/>
    <col min="6146" max="6146" width="4.140625" style="5" customWidth="1"/>
    <col min="6147" max="6147" width="54" style="5" customWidth="1"/>
    <col min="6148" max="6148" width="3.7109375" style="5" customWidth="1"/>
    <col min="6149" max="6149" width="90.28515625" style="5" customWidth="1"/>
    <col min="6150" max="6151" width="8.85546875" style="5"/>
    <col min="6152" max="6152" width="15.42578125" style="5" customWidth="1"/>
    <col min="6153" max="6153" width="5.140625" style="5" customWidth="1"/>
    <col min="6154" max="6155" width="8.85546875" style="5"/>
    <col min="6156" max="6156" width="3" style="5" customWidth="1"/>
    <col min="6157" max="6159" width="8.85546875" style="5"/>
    <col min="6160" max="6160" width="7" style="5" customWidth="1"/>
    <col min="6161" max="6400" width="8.85546875" style="5"/>
    <col min="6401" max="6401" width="3" style="5" customWidth="1"/>
    <col min="6402" max="6402" width="4.140625" style="5" customWidth="1"/>
    <col min="6403" max="6403" width="54" style="5" customWidth="1"/>
    <col min="6404" max="6404" width="3.7109375" style="5" customWidth="1"/>
    <col min="6405" max="6405" width="90.28515625" style="5" customWidth="1"/>
    <col min="6406" max="6407" width="8.85546875" style="5"/>
    <col min="6408" max="6408" width="15.42578125" style="5" customWidth="1"/>
    <col min="6409" max="6409" width="5.140625" style="5" customWidth="1"/>
    <col min="6410" max="6411" width="8.85546875" style="5"/>
    <col min="6412" max="6412" width="3" style="5" customWidth="1"/>
    <col min="6413" max="6415" width="8.85546875" style="5"/>
    <col min="6416" max="6416" width="7" style="5" customWidth="1"/>
    <col min="6417" max="6656" width="8.85546875" style="5"/>
    <col min="6657" max="6657" width="3" style="5" customWidth="1"/>
    <col min="6658" max="6658" width="4.140625" style="5" customWidth="1"/>
    <col min="6659" max="6659" width="54" style="5" customWidth="1"/>
    <col min="6660" max="6660" width="3.7109375" style="5" customWidth="1"/>
    <col min="6661" max="6661" width="90.28515625" style="5" customWidth="1"/>
    <col min="6662" max="6663" width="8.85546875" style="5"/>
    <col min="6664" max="6664" width="15.42578125" style="5" customWidth="1"/>
    <col min="6665" max="6665" width="5.140625" style="5" customWidth="1"/>
    <col min="6666" max="6667" width="8.85546875" style="5"/>
    <col min="6668" max="6668" width="3" style="5" customWidth="1"/>
    <col min="6669" max="6671" width="8.85546875" style="5"/>
    <col min="6672" max="6672" width="7" style="5" customWidth="1"/>
    <col min="6673" max="6912" width="8.85546875" style="5"/>
    <col min="6913" max="6913" width="3" style="5" customWidth="1"/>
    <col min="6914" max="6914" width="4.140625" style="5" customWidth="1"/>
    <col min="6915" max="6915" width="54" style="5" customWidth="1"/>
    <col min="6916" max="6916" width="3.7109375" style="5" customWidth="1"/>
    <col min="6917" max="6917" width="90.28515625" style="5" customWidth="1"/>
    <col min="6918" max="6919" width="8.85546875" style="5"/>
    <col min="6920" max="6920" width="15.42578125" style="5" customWidth="1"/>
    <col min="6921" max="6921" width="5.140625" style="5" customWidth="1"/>
    <col min="6922" max="6923" width="8.85546875" style="5"/>
    <col min="6924" max="6924" width="3" style="5" customWidth="1"/>
    <col min="6925" max="6927" width="8.85546875" style="5"/>
    <col min="6928" max="6928" width="7" style="5" customWidth="1"/>
    <col min="6929" max="7168" width="8.85546875" style="5"/>
    <col min="7169" max="7169" width="3" style="5" customWidth="1"/>
    <col min="7170" max="7170" width="4.140625" style="5" customWidth="1"/>
    <col min="7171" max="7171" width="54" style="5" customWidth="1"/>
    <col min="7172" max="7172" width="3.7109375" style="5" customWidth="1"/>
    <col min="7173" max="7173" width="90.28515625" style="5" customWidth="1"/>
    <col min="7174" max="7175" width="8.85546875" style="5"/>
    <col min="7176" max="7176" width="15.42578125" style="5" customWidth="1"/>
    <col min="7177" max="7177" width="5.140625" style="5" customWidth="1"/>
    <col min="7178" max="7179" width="8.85546875" style="5"/>
    <col min="7180" max="7180" width="3" style="5" customWidth="1"/>
    <col min="7181" max="7183" width="8.85546875" style="5"/>
    <col min="7184" max="7184" width="7" style="5" customWidth="1"/>
    <col min="7185" max="7424" width="8.85546875" style="5"/>
    <col min="7425" max="7425" width="3" style="5" customWidth="1"/>
    <col min="7426" max="7426" width="4.140625" style="5" customWidth="1"/>
    <col min="7427" max="7427" width="54" style="5" customWidth="1"/>
    <col min="7428" max="7428" width="3.7109375" style="5" customWidth="1"/>
    <col min="7429" max="7429" width="90.28515625" style="5" customWidth="1"/>
    <col min="7430" max="7431" width="8.85546875" style="5"/>
    <col min="7432" max="7432" width="15.42578125" style="5" customWidth="1"/>
    <col min="7433" max="7433" width="5.140625" style="5" customWidth="1"/>
    <col min="7434" max="7435" width="8.85546875" style="5"/>
    <col min="7436" max="7436" width="3" style="5" customWidth="1"/>
    <col min="7437" max="7439" width="8.85546875" style="5"/>
    <col min="7440" max="7440" width="7" style="5" customWidth="1"/>
    <col min="7441" max="7680" width="8.85546875" style="5"/>
    <col min="7681" max="7681" width="3" style="5" customWidth="1"/>
    <col min="7682" max="7682" width="4.140625" style="5" customWidth="1"/>
    <col min="7683" max="7683" width="54" style="5" customWidth="1"/>
    <col min="7684" max="7684" width="3.7109375" style="5" customWidth="1"/>
    <col min="7685" max="7685" width="90.28515625" style="5" customWidth="1"/>
    <col min="7686" max="7687" width="8.85546875" style="5"/>
    <col min="7688" max="7688" width="15.42578125" style="5" customWidth="1"/>
    <col min="7689" max="7689" width="5.140625" style="5" customWidth="1"/>
    <col min="7690" max="7691" width="8.85546875" style="5"/>
    <col min="7692" max="7692" width="3" style="5" customWidth="1"/>
    <col min="7693" max="7695" width="8.85546875" style="5"/>
    <col min="7696" max="7696" width="7" style="5" customWidth="1"/>
    <col min="7697" max="7936" width="8.85546875" style="5"/>
    <col min="7937" max="7937" width="3" style="5" customWidth="1"/>
    <col min="7938" max="7938" width="4.140625" style="5" customWidth="1"/>
    <col min="7939" max="7939" width="54" style="5" customWidth="1"/>
    <col min="7940" max="7940" width="3.7109375" style="5" customWidth="1"/>
    <col min="7941" max="7941" width="90.28515625" style="5" customWidth="1"/>
    <col min="7942" max="7943" width="8.85546875" style="5"/>
    <col min="7944" max="7944" width="15.42578125" style="5" customWidth="1"/>
    <col min="7945" max="7945" width="5.140625" style="5" customWidth="1"/>
    <col min="7946" max="7947" width="8.85546875" style="5"/>
    <col min="7948" max="7948" width="3" style="5" customWidth="1"/>
    <col min="7949" max="7951" width="8.85546875" style="5"/>
    <col min="7952" max="7952" width="7" style="5" customWidth="1"/>
    <col min="7953" max="8192" width="8.85546875" style="5"/>
    <col min="8193" max="8193" width="3" style="5" customWidth="1"/>
    <col min="8194" max="8194" width="4.140625" style="5" customWidth="1"/>
    <col min="8195" max="8195" width="54" style="5" customWidth="1"/>
    <col min="8196" max="8196" width="3.7109375" style="5" customWidth="1"/>
    <col min="8197" max="8197" width="90.28515625" style="5" customWidth="1"/>
    <col min="8198" max="8199" width="8.85546875" style="5"/>
    <col min="8200" max="8200" width="15.42578125" style="5" customWidth="1"/>
    <col min="8201" max="8201" width="5.140625" style="5" customWidth="1"/>
    <col min="8202" max="8203" width="8.85546875" style="5"/>
    <col min="8204" max="8204" width="3" style="5" customWidth="1"/>
    <col min="8205" max="8207" width="8.85546875" style="5"/>
    <col min="8208" max="8208" width="7" style="5" customWidth="1"/>
    <col min="8209" max="8448" width="8.85546875" style="5"/>
    <col min="8449" max="8449" width="3" style="5" customWidth="1"/>
    <col min="8450" max="8450" width="4.140625" style="5" customWidth="1"/>
    <col min="8451" max="8451" width="54" style="5" customWidth="1"/>
    <col min="8452" max="8452" width="3.7109375" style="5" customWidth="1"/>
    <col min="8453" max="8453" width="90.28515625" style="5" customWidth="1"/>
    <col min="8454" max="8455" width="8.85546875" style="5"/>
    <col min="8456" max="8456" width="15.42578125" style="5" customWidth="1"/>
    <col min="8457" max="8457" width="5.140625" style="5" customWidth="1"/>
    <col min="8458" max="8459" width="8.85546875" style="5"/>
    <col min="8460" max="8460" width="3" style="5" customWidth="1"/>
    <col min="8461" max="8463" width="8.85546875" style="5"/>
    <col min="8464" max="8464" width="7" style="5" customWidth="1"/>
    <col min="8465" max="8704" width="8.85546875" style="5"/>
    <col min="8705" max="8705" width="3" style="5" customWidth="1"/>
    <col min="8706" max="8706" width="4.140625" style="5" customWidth="1"/>
    <col min="8707" max="8707" width="54" style="5" customWidth="1"/>
    <col min="8708" max="8708" width="3.7109375" style="5" customWidth="1"/>
    <col min="8709" max="8709" width="90.28515625" style="5" customWidth="1"/>
    <col min="8710" max="8711" width="8.85546875" style="5"/>
    <col min="8712" max="8712" width="15.42578125" style="5" customWidth="1"/>
    <col min="8713" max="8713" width="5.140625" style="5" customWidth="1"/>
    <col min="8714" max="8715" width="8.85546875" style="5"/>
    <col min="8716" max="8716" width="3" style="5" customWidth="1"/>
    <col min="8717" max="8719" width="8.85546875" style="5"/>
    <col min="8720" max="8720" width="7" style="5" customWidth="1"/>
    <col min="8721" max="8960" width="8.85546875" style="5"/>
    <col min="8961" max="8961" width="3" style="5" customWidth="1"/>
    <col min="8962" max="8962" width="4.140625" style="5" customWidth="1"/>
    <col min="8963" max="8963" width="54" style="5" customWidth="1"/>
    <col min="8964" max="8964" width="3.7109375" style="5" customWidth="1"/>
    <col min="8965" max="8965" width="90.28515625" style="5" customWidth="1"/>
    <col min="8966" max="8967" width="8.85546875" style="5"/>
    <col min="8968" max="8968" width="15.42578125" style="5" customWidth="1"/>
    <col min="8969" max="8969" width="5.140625" style="5" customWidth="1"/>
    <col min="8970" max="8971" width="8.85546875" style="5"/>
    <col min="8972" max="8972" width="3" style="5" customWidth="1"/>
    <col min="8973" max="8975" width="8.85546875" style="5"/>
    <col min="8976" max="8976" width="7" style="5" customWidth="1"/>
    <col min="8977" max="9216" width="8.85546875" style="5"/>
    <col min="9217" max="9217" width="3" style="5" customWidth="1"/>
    <col min="9218" max="9218" width="4.140625" style="5" customWidth="1"/>
    <col min="9219" max="9219" width="54" style="5" customWidth="1"/>
    <col min="9220" max="9220" width="3.7109375" style="5" customWidth="1"/>
    <col min="9221" max="9221" width="90.28515625" style="5" customWidth="1"/>
    <col min="9222" max="9223" width="8.85546875" style="5"/>
    <col min="9224" max="9224" width="15.42578125" style="5" customWidth="1"/>
    <col min="9225" max="9225" width="5.140625" style="5" customWidth="1"/>
    <col min="9226" max="9227" width="8.85546875" style="5"/>
    <col min="9228" max="9228" width="3" style="5" customWidth="1"/>
    <col min="9229" max="9231" width="8.85546875" style="5"/>
    <col min="9232" max="9232" width="7" style="5" customWidth="1"/>
    <col min="9233" max="9472" width="8.85546875" style="5"/>
    <col min="9473" max="9473" width="3" style="5" customWidth="1"/>
    <col min="9474" max="9474" width="4.140625" style="5" customWidth="1"/>
    <col min="9475" max="9475" width="54" style="5" customWidth="1"/>
    <col min="9476" max="9476" width="3.7109375" style="5" customWidth="1"/>
    <col min="9477" max="9477" width="90.28515625" style="5" customWidth="1"/>
    <col min="9478" max="9479" width="8.85546875" style="5"/>
    <col min="9480" max="9480" width="15.42578125" style="5" customWidth="1"/>
    <col min="9481" max="9481" width="5.140625" style="5" customWidth="1"/>
    <col min="9482" max="9483" width="8.85546875" style="5"/>
    <col min="9484" max="9484" width="3" style="5" customWidth="1"/>
    <col min="9485" max="9487" width="8.85546875" style="5"/>
    <col min="9488" max="9488" width="7" style="5" customWidth="1"/>
    <col min="9489" max="9728" width="8.85546875" style="5"/>
    <col min="9729" max="9729" width="3" style="5" customWidth="1"/>
    <col min="9730" max="9730" width="4.140625" style="5" customWidth="1"/>
    <col min="9731" max="9731" width="54" style="5" customWidth="1"/>
    <col min="9732" max="9732" width="3.7109375" style="5" customWidth="1"/>
    <col min="9733" max="9733" width="90.28515625" style="5" customWidth="1"/>
    <col min="9734" max="9735" width="8.85546875" style="5"/>
    <col min="9736" max="9736" width="15.42578125" style="5" customWidth="1"/>
    <col min="9737" max="9737" width="5.140625" style="5" customWidth="1"/>
    <col min="9738" max="9739" width="8.85546875" style="5"/>
    <col min="9740" max="9740" width="3" style="5" customWidth="1"/>
    <col min="9741" max="9743" width="8.85546875" style="5"/>
    <col min="9744" max="9744" width="7" style="5" customWidth="1"/>
    <col min="9745" max="9984" width="8.85546875" style="5"/>
    <col min="9985" max="9985" width="3" style="5" customWidth="1"/>
    <col min="9986" max="9986" width="4.140625" style="5" customWidth="1"/>
    <col min="9987" max="9987" width="54" style="5" customWidth="1"/>
    <col min="9988" max="9988" width="3.7109375" style="5" customWidth="1"/>
    <col min="9989" max="9989" width="90.28515625" style="5" customWidth="1"/>
    <col min="9990" max="9991" width="8.85546875" style="5"/>
    <col min="9992" max="9992" width="15.42578125" style="5" customWidth="1"/>
    <col min="9993" max="9993" width="5.140625" style="5" customWidth="1"/>
    <col min="9994" max="9995" width="8.85546875" style="5"/>
    <col min="9996" max="9996" width="3" style="5" customWidth="1"/>
    <col min="9997" max="9999" width="8.85546875" style="5"/>
    <col min="10000" max="10000" width="7" style="5" customWidth="1"/>
    <col min="10001" max="10240" width="8.85546875" style="5"/>
    <col min="10241" max="10241" width="3" style="5" customWidth="1"/>
    <col min="10242" max="10242" width="4.140625" style="5" customWidth="1"/>
    <col min="10243" max="10243" width="54" style="5" customWidth="1"/>
    <col min="10244" max="10244" width="3.7109375" style="5" customWidth="1"/>
    <col min="10245" max="10245" width="90.28515625" style="5" customWidth="1"/>
    <col min="10246" max="10247" width="8.85546875" style="5"/>
    <col min="10248" max="10248" width="15.42578125" style="5" customWidth="1"/>
    <col min="10249" max="10249" width="5.140625" style="5" customWidth="1"/>
    <col min="10250" max="10251" width="8.85546875" style="5"/>
    <col min="10252" max="10252" width="3" style="5" customWidth="1"/>
    <col min="10253" max="10255" width="8.85546875" style="5"/>
    <col min="10256" max="10256" width="7" style="5" customWidth="1"/>
    <col min="10257" max="10496" width="8.85546875" style="5"/>
    <col min="10497" max="10497" width="3" style="5" customWidth="1"/>
    <col min="10498" max="10498" width="4.140625" style="5" customWidth="1"/>
    <col min="10499" max="10499" width="54" style="5" customWidth="1"/>
    <col min="10500" max="10500" width="3.7109375" style="5" customWidth="1"/>
    <col min="10501" max="10501" width="90.28515625" style="5" customWidth="1"/>
    <col min="10502" max="10503" width="8.85546875" style="5"/>
    <col min="10504" max="10504" width="15.42578125" style="5" customWidth="1"/>
    <col min="10505" max="10505" width="5.140625" style="5" customWidth="1"/>
    <col min="10506" max="10507" width="8.85546875" style="5"/>
    <col min="10508" max="10508" width="3" style="5" customWidth="1"/>
    <col min="10509" max="10511" width="8.85546875" style="5"/>
    <col min="10512" max="10512" width="7" style="5" customWidth="1"/>
    <col min="10513" max="10752" width="8.85546875" style="5"/>
    <col min="10753" max="10753" width="3" style="5" customWidth="1"/>
    <col min="10754" max="10754" width="4.140625" style="5" customWidth="1"/>
    <col min="10755" max="10755" width="54" style="5" customWidth="1"/>
    <col min="10756" max="10756" width="3.7109375" style="5" customWidth="1"/>
    <col min="10757" max="10757" width="90.28515625" style="5" customWidth="1"/>
    <col min="10758" max="10759" width="8.85546875" style="5"/>
    <col min="10760" max="10760" width="15.42578125" style="5" customWidth="1"/>
    <col min="10761" max="10761" width="5.140625" style="5" customWidth="1"/>
    <col min="10762" max="10763" width="8.85546875" style="5"/>
    <col min="10764" max="10764" width="3" style="5" customWidth="1"/>
    <col min="10765" max="10767" width="8.85546875" style="5"/>
    <col min="10768" max="10768" width="7" style="5" customWidth="1"/>
    <col min="10769" max="11008" width="8.85546875" style="5"/>
    <col min="11009" max="11009" width="3" style="5" customWidth="1"/>
    <col min="11010" max="11010" width="4.140625" style="5" customWidth="1"/>
    <col min="11011" max="11011" width="54" style="5" customWidth="1"/>
    <col min="11012" max="11012" width="3.7109375" style="5" customWidth="1"/>
    <col min="11013" max="11013" width="90.28515625" style="5" customWidth="1"/>
    <col min="11014" max="11015" width="8.85546875" style="5"/>
    <col min="11016" max="11016" width="15.42578125" style="5" customWidth="1"/>
    <col min="11017" max="11017" width="5.140625" style="5" customWidth="1"/>
    <col min="11018" max="11019" width="8.85546875" style="5"/>
    <col min="11020" max="11020" width="3" style="5" customWidth="1"/>
    <col min="11021" max="11023" width="8.85546875" style="5"/>
    <col min="11024" max="11024" width="7" style="5" customWidth="1"/>
    <col min="11025" max="11264" width="8.85546875" style="5"/>
    <col min="11265" max="11265" width="3" style="5" customWidth="1"/>
    <col min="11266" max="11266" width="4.140625" style="5" customWidth="1"/>
    <col min="11267" max="11267" width="54" style="5" customWidth="1"/>
    <col min="11268" max="11268" width="3.7109375" style="5" customWidth="1"/>
    <col min="11269" max="11269" width="90.28515625" style="5" customWidth="1"/>
    <col min="11270" max="11271" width="8.85546875" style="5"/>
    <col min="11272" max="11272" width="15.42578125" style="5" customWidth="1"/>
    <col min="11273" max="11273" width="5.140625" style="5" customWidth="1"/>
    <col min="11274" max="11275" width="8.85546875" style="5"/>
    <col min="11276" max="11276" width="3" style="5" customWidth="1"/>
    <col min="11277" max="11279" width="8.85546875" style="5"/>
    <col min="11280" max="11280" width="7" style="5" customWidth="1"/>
    <col min="11281" max="11520" width="8.85546875" style="5"/>
    <col min="11521" max="11521" width="3" style="5" customWidth="1"/>
    <col min="11522" max="11522" width="4.140625" style="5" customWidth="1"/>
    <col min="11523" max="11523" width="54" style="5" customWidth="1"/>
    <col min="11524" max="11524" width="3.7109375" style="5" customWidth="1"/>
    <col min="11525" max="11525" width="90.28515625" style="5" customWidth="1"/>
    <col min="11526" max="11527" width="8.85546875" style="5"/>
    <col min="11528" max="11528" width="15.42578125" style="5" customWidth="1"/>
    <col min="11529" max="11529" width="5.140625" style="5" customWidth="1"/>
    <col min="11530" max="11531" width="8.85546875" style="5"/>
    <col min="11532" max="11532" width="3" style="5" customWidth="1"/>
    <col min="11533" max="11535" width="8.85546875" style="5"/>
    <col min="11536" max="11536" width="7" style="5" customWidth="1"/>
    <col min="11537" max="11776" width="8.85546875" style="5"/>
    <col min="11777" max="11777" width="3" style="5" customWidth="1"/>
    <col min="11778" max="11778" width="4.140625" style="5" customWidth="1"/>
    <col min="11779" max="11779" width="54" style="5" customWidth="1"/>
    <col min="11780" max="11780" width="3.7109375" style="5" customWidth="1"/>
    <col min="11781" max="11781" width="90.28515625" style="5" customWidth="1"/>
    <col min="11782" max="11783" width="8.85546875" style="5"/>
    <col min="11784" max="11784" width="15.42578125" style="5" customWidth="1"/>
    <col min="11785" max="11785" width="5.140625" style="5" customWidth="1"/>
    <col min="11786" max="11787" width="8.85546875" style="5"/>
    <col min="11788" max="11788" width="3" style="5" customWidth="1"/>
    <col min="11789" max="11791" width="8.85546875" style="5"/>
    <col min="11792" max="11792" width="7" style="5" customWidth="1"/>
    <col min="11793" max="12032" width="8.85546875" style="5"/>
    <col min="12033" max="12033" width="3" style="5" customWidth="1"/>
    <col min="12034" max="12034" width="4.140625" style="5" customWidth="1"/>
    <col min="12035" max="12035" width="54" style="5" customWidth="1"/>
    <col min="12036" max="12036" width="3.7109375" style="5" customWidth="1"/>
    <col min="12037" max="12037" width="90.28515625" style="5" customWidth="1"/>
    <col min="12038" max="12039" width="8.85546875" style="5"/>
    <col min="12040" max="12040" width="15.42578125" style="5" customWidth="1"/>
    <col min="12041" max="12041" width="5.140625" style="5" customWidth="1"/>
    <col min="12042" max="12043" width="8.85546875" style="5"/>
    <col min="12044" max="12044" width="3" style="5" customWidth="1"/>
    <col min="12045" max="12047" width="8.85546875" style="5"/>
    <col min="12048" max="12048" width="7" style="5" customWidth="1"/>
    <col min="12049" max="12288" width="8.85546875" style="5"/>
    <col min="12289" max="12289" width="3" style="5" customWidth="1"/>
    <col min="12290" max="12290" width="4.140625" style="5" customWidth="1"/>
    <col min="12291" max="12291" width="54" style="5" customWidth="1"/>
    <col min="12292" max="12292" width="3.7109375" style="5" customWidth="1"/>
    <col min="12293" max="12293" width="90.28515625" style="5" customWidth="1"/>
    <col min="12294" max="12295" width="8.85546875" style="5"/>
    <col min="12296" max="12296" width="15.42578125" style="5" customWidth="1"/>
    <col min="12297" max="12297" width="5.140625" style="5" customWidth="1"/>
    <col min="12298" max="12299" width="8.85546875" style="5"/>
    <col min="12300" max="12300" width="3" style="5" customWidth="1"/>
    <col min="12301" max="12303" width="8.85546875" style="5"/>
    <col min="12304" max="12304" width="7" style="5" customWidth="1"/>
    <col min="12305" max="12544" width="8.85546875" style="5"/>
    <col min="12545" max="12545" width="3" style="5" customWidth="1"/>
    <col min="12546" max="12546" width="4.140625" style="5" customWidth="1"/>
    <col min="12547" max="12547" width="54" style="5" customWidth="1"/>
    <col min="12548" max="12548" width="3.7109375" style="5" customWidth="1"/>
    <col min="12549" max="12549" width="90.28515625" style="5" customWidth="1"/>
    <col min="12550" max="12551" width="8.85546875" style="5"/>
    <col min="12552" max="12552" width="15.42578125" style="5" customWidth="1"/>
    <col min="12553" max="12553" width="5.140625" style="5" customWidth="1"/>
    <col min="12554" max="12555" width="8.85546875" style="5"/>
    <col min="12556" max="12556" width="3" style="5" customWidth="1"/>
    <col min="12557" max="12559" width="8.85546875" style="5"/>
    <col min="12560" max="12560" width="7" style="5" customWidth="1"/>
    <col min="12561" max="12800" width="8.85546875" style="5"/>
    <col min="12801" max="12801" width="3" style="5" customWidth="1"/>
    <col min="12802" max="12802" width="4.140625" style="5" customWidth="1"/>
    <col min="12803" max="12803" width="54" style="5" customWidth="1"/>
    <col min="12804" max="12804" width="3.7109375" style="5" customWidth="1"/>
    <col min="12805" max="12805" width="90.28515625" style="5" customWidth="1"/>
    <col min="12806" max="12807" width="8.85546875" style="5"/>
    <col min="12808" max="12808" width="15.42578125" style="5" customWidth="1"/>
    <col min="12809" max="12809" width="5.140625" style="5" customWidth="1"/>
    <col min="12810" max="12811" width="8.85546875" style="5"/>
    <col min="12812" max="12812" width="3" style="5" customWidth="1"/>
    <col min="12813" max="12815" width="8.85546875" style="5"/>
    <col min="12816" max="12816" width="7" style="5" customWidth="1"/>
    <col min="12817" max="13056" width="8.85546875" style="5"/>
    <col min="13057" max="13057" width="3" style="5" customWidth="1"/>
    <col min="13058" max="13058" width="4.140625" style="5" customWidth="1"/>
    <col min="13059" max="13059" width="54" style="5" customWidth="1"/>
    <col min="13060" max="13060" width="3.7109375" style="5" customWidth="1"/>
    <col min="13061" max="13061" width="90.28515625" style="5" customWidth="1"/>
    <col min="13062" max="13063" width="8.85546875" style="5"/>
    <col min="13064" max="13064" width="15.42578125" style="5" customWidth="1"/>
    <col min="13065" max="13065" width="5.140625" style="5" customWidth="1"/>
    <col min="13066" max="13067" width="8.85546875" style="5"/>
    <col min="13068" max="13068" width="3" style="5" customWidth="1"/>
    <col min="13069" max="13071" width="8.85546875" style="5"/>
    <col min="13072" max="13072" width="7" style="5" customWidth="1"/>
    <col min="13073" max="13312" width="8.85546875" style="5"/>
    <col min="13313" max="13313" width="3" style="5" customWidth="1"/>
    <col min="13314" max="13314" width="4.140625" style="5" customWidth="1"/>
    <col min="13315" max="13315" width="54" style="5" customWidth="1"/>
    <col min="13316" max="13316" width="3.7109375" style="5" customWidth="1"/>
    <col min="13317" max="13317" width="90.28515625" style="5" customWidth="1"/>
    <col min="13318" max="13319" width="8.85546875" style="5"/>
    <col min="13320" max="13320" width="15.42578125" style="5" customWidth="1"/>
    <col min="13321" max="13321" width="5.140625" style="5" customWidth="1"/>
    <col min="13322" max="13323" width="8.85546875" style="5"/>
    <col min="13324" max="13324" width="3" style="5" customWidth="1"/>
    <col min="13325" max="13327" width="8.85546875" style="5"/>
    <col min="13328" max="13328" width="7" style="5" customWidth="1"/>
    <col min="13329" max="13568" width="8.85546875" style="5"/>
    <col min="13569" max="13569" width="3" style="5" customWidth="1"/>
    <col min="13570" max="13570" width="4.140625" style="5" customWidth="1"/>
    <col min="13571" max="13571" width="54" style="5" customWidth="1"/>
    <col min="13572" max="13572" width="3.7109375" style="5" customWidth="1"/>
    <col min="13573" max="13573" width="90.28515625" style="5" customWidth="1"/>
    <col min="13574" max="13575" width="8.85546875" style="5"/>
    <col min="13576" max="13576" width="15.42578125" style="5" customWidth="1"/>
    <col min="13577" max="13577" width="5.140625" style="5" customWidth="1"/>
    <col min="13578" max="13579" width="8.85546875" style="5"/>
    <col min="13580" max="13580" width="3" style="5" customWidth="1"/>
    <col min="13581" max="13583" width="8.85546875" style="5"/>
    <col min="13584" max="13584" width="7" style="5" customWidth="1"/>
    <col min="13585" max="13824" width="8.85546875" style="5"/>
    <col min="13825" max="13825" width="3" style="5" customWidth="1"/>
    <col min="13826" max="13826" width="4.140625" style="5" customWidth="1"/>
    <col min="13827" max="13827" width="54" style="5" customWidth="1"/>
    <col min="13828" max="13828" width="3.7109375" style="5" customWidth="1"/>
    <col min="13829" max="13829" width="90.28515625" style="5" customWidth="1"/>
    <col min="13830" max="13831" width="8.85546875" style="5"/>
    <col min="13832" max="13832" width="15.42578125" style="5" customWidth="1"/>
    <col min="13833" max="13833" width="5.140625" style="5" customWidth="1"/>
    <col min="13834" max="13835" width="8.85546875" style="5"/>
    <col min="13836" max="13836" width="3" style="5" customWidth="1"/>
    <col min="13837" max="13839" width="8.85546875" style="5"/>
    <col min="13840" max="13840" width="7" style="5" customWidth="1"/>
    <col min="13841" max="14080" width="8.85546875" style="5"/>
    <col min="14081" max="14081" width="3" style="5" customWidth="1"/>
    <col min="14082" max="14082" width="4.140625" style="5" customWidth="1"/>
    <col min="14083" max="14083" width="54" style="5" customWidth="1"/>
    <col min="14084" max="14084" width="3.7109375" style="5" customWidth="1"/>
    <col min="14085" max="14085" width="90.28515625" style="5" customWidth="1"/>
    <col min="14086" max="14087" width="8.85546875" style="5"/>
    <col min="14088" max="14088" width="15.42578125" style="5" customWidth="1"/>
    <col min="14089" max="14089" width="5.140625" style="5" customWidth="1"/>
    <col min="14090" max="14091" width="8.85546875" style="5"/>
    <col min="14092" max="14092" width="3" style="5" customWidth="1"/>
    <col min="14093" max="14095" width="8.85546875" style="5"/>
    <col min="14096" max="14096" width="7" style="5" customWidth="1"/>
    <col min="14097" max="14336" width="8.85546875" style="5"/>
    <col min="14337" max="14337" width="3" style="5" customWidth="1"/>
    <col min="14338" max="14338" width="4.140625" style="5" customWidth="1"/>
    <col min="14339" max="14339" width="54" style="5" customWidth="1"/>
    <col min="14340" max="14340" width="3.7109375" style="5" customWidth="1"/>
    <col min="14341" max="14341" width="90.28515625" style="5" customWidth="1"/>
    <col min="14342" max="14343" width="8.85546875" style="5"/>
    <col min="14344" max="14344" width="15.42578125" style="5" customWidth="1"/>
    <col min="14345" max="14345" width="5.140625" style="5" customWidth="1"/>
    <col min="14346" max="14347" width="8.85546875" style="5"/>
    <col min="14348" max="14348" width="3" style="5" customWidth="1"/>
    <col min="14349" max="14351" width="8.85546875" style="5"/>
    <col min="14352" max="14352" width="7" style="5" customWidth="1"/>
    <col min="14353" max="14592" width="8.85546875" style="5"/>
    <col min="14593" max="14593" width="3" style="5" customWidth="1"/>
    <col min="14594" max="14594" width="4.140625" style="5" customWidth="1"/>
    <col min="14595" max="14595" width="54" style="5" customWidth="1"/>
    <col min="14596" max="14596" width="3.7109375" style="5" customWidth="1"/>
    <col min="14597" max="14597" width="90.28515625" style="5" customWidth="1"/>
    <col min="14598" max="14599" width="8.85546875" style="5"/>
    <col min="14600" max="14600" width="15.42578125" style="5" customWidth="1"/>
    <col min="14601" max="14601" width="5.140625" style="5" customWidth="1"/>
    <col min="14602" max="14603" width="8.85546875" style="5"/>
    <col min="14604" max="14604" width="3" style="5" customWidth="1"/>
    <col min="14605" max="14607" width="8.85546875" style="5"/>
    <col min="14608" max="14608" width="7" style="5" customWidth="1"/>
    <col min="14609" max="14848" width="8.85546875" style="5"/>
    <col min="14849" max="14849" width="3" style="5" customWidth="1"/>
    <col min="14850" max="14850" width="4.140625" style="5" customWidth="1"/>
    <col min="14851" max="14851" width="54" style="5" customWidth="1"/>
    <col min="14852" max="14852" width="3.7109375" style="5" customWidth="1"/>
    <col min="14853" max="14853" width="90.28515625" style="5" customWidth="1"/>
    <col min="14854" max="14855" width="8.85546875" style="5"/>
    <col min="14856" max="14856" width="15.42578125" style="5" customWidth="1"/>
    <col min="14857" max="14857" width="5.140625" style="5" customWidth="1"/>
    <col min="14858" max="14859" width="8.85546875" style="5"/>
    <col min="14860" max="14860" width="3" style="5" customWidth="1"/>
    <col min="14861" max="14863" width="8.85546875" style="5"/>
    <col min="14864" max="14864" width="7" style="5" customWidth="1"/>
    <col min="14865" max="15104" width="8.85546875" style="5"/>
    <col min="15105" max="15105" width="3" style="5" customWidth="1"/>
    <col min="15106" max="15106" width="4.140625" style="5" customWidth="1"/>
    <col min="15107" max="15107" width="54" style="5" customWidth="1"/>
    <col min="15108" max="15108" width="3.7109375" style="5" customWidth="1"/>
    <col min="15109" max="15109" width="90.28515625" style="5" customWidth="1"/>
    <col min="15110" max="15111" width="8.85546875" style="5"/>
    <col min="15112" max="15112" width="15.42578125" style="5" customWidth="1"/>
    <col min="15113" max="15113" width="5.140625" style="5" customWidth="1"/>
    <col min="15114" max="15115" width="8.85546875" style="5"/>
    <col min="15116" max="15116" width="3" style="5" customWidth="1"/>
    <col min="15117" max="15119" width="8.85546875" style="5"/>
    <col min="15120" max="15120" width="7" style="5" customWidth="1"/>
    <col min="15121" max="15360" width="8.85546875" style="5"/>
    <col min="15361" max="15361" width="3" style="5" customWidth="1"/>
    <col min="15362" max="15362" width="4.140625" style="5" customWidth="1"/>
    <col min="15363" max="15363" width="54" style="5" customWidth="1"/>
    <col min="15364" max="15364" width="3.7109375" style="5" customWidth="1"/>
    <col min="15365" max="15365" width="90.28515625" style="5" customWidth="1"/>
    <col min="15366" max="15367" width="8.85546875" style="5"/>
    <col min="15368" max="15368" width="15.42578125" style="5" customWidth="1"/>
    <col min="15369" max="15369" width="5.140625" style="5" customWidth="1"/>
    <col min="15370" max="15371" width="8.85546875" style="5"/>
    <col min="15372" max="15372" width="3" style="5" customWidth="1"/>
    <col min="15373" max="15375" width="8.85546875" style="5"/>
    <col min="15376" max="15376" width="7" style="5" customWidth="1"/>
    <col min="15377" max="15616" width="8.85546875" style="5"/>
    <col min="15617" max="15617" width="3" style="5" customWidth="1"/>
    <col min="15618" max="15618" width="4.140625" style="5" customWidth="1"/>
    <col min="15619" max="15619" width="54" style="5" customWidth="1"/>
    <col min="15620" max="15620" width="3.7109375" style="5" customWidth="1"/>
    <col min="15621" max="15621" width="90.28515625" style="5" customWidth="1"/>
    <col min="15622" max="15623" width="8.85546875" style="5"/>
    <col min="15624" max="15624" width="15.42578125" style="5" customWidth="1"/>
    <col min="15625" max="15625" width="5.140625" style="5" customWidth="1"/>
    <col min="15626" max="15627" width="8.85546875" style="5"/>
    <col min="15628" max="15628" width="3" style="5" customWidth="1"/>
    <col min="15629" max="15631" width="8.85546875" style="5"/>
    <col min="15632" max="15632" width="7" style="5" customWidth="1"/>
    <col min="15633" max="15872" width="8.85546875" style="5"/>
    <col min="15873" max="15873" width="3" style="5" customWidth="1"/>
    <col min="15874" max="15874" width="4.140625" style="5" customWidth="1"/>
    <col min="15875" max="15875" width="54" style="5" customWidth="1"/>
    <col min="15876" max="15876" width="3.7109375" style="5" customWidth="1"/>
    <col min="15877" max="15877" width="90.28515625" style="5" customWidth="1"/>
    <col min="15878" max="15879" width="8.85546875" style="5"/>
    <col min="15880" max="15880" width="15.42578125" style="5" customWidth="1"/>
    <col min="15881" max="15881" width="5.140625" style="5" customWidth="1"/>
    <col min="15882" max="15883" width="8.85546875" style="5"/>
    <col min="15884" max="15884" width="3" style="5" customWidth="1"/>
    <col min="15885" max="15887" width="8.85546875" style="5"/>
    <col min="15888" max="15888" width="7" style="5" customWidth="1"/>
    <col min="15889" max="16128" width="8.85546875" style="5"/>
    <col min="16129" max="16129" width="3" style="5" customWidth="1"/>
    <col min="16130" max="16130" width="4.140625" style="5" customWidth="1"/>
    <col min="16131" max="16131" width="54" style="5" customWidth="1"/>
    <col min="16132" max="16132" width="3.7109375" style="5" customWidth="1"/>
    <col min="16133" max="16133" width="90.28515625" style="5" customWidth="1"/>
    <col min="16134" max="16135" width="8.85546875" style="5"/>
    <col min="16136" max="16136" width="15.42578125" style="5" customWidth="1"/>
    <col min="16137" max="16137" width="5.140625" style="5" customWidth="1"/>
    <col min="16138" max="16139" width="8.85546875" style="5"/>
    <col min="16140" max="16140" width="3" style="5" customWidth="1"/>
    <col min="16141" max="16143" width="8.85546875" style="5"/>
    <col min="16144" max="16144" width="7" style="5" customWidth="1"/>
    <col min="16145" max="16384" width="8.85546875" style="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6"/>
      <c r="C40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2041-9437-4815-B745-8ADF26DD0197}">
  <dimension ref="A1:T238"/>
  <sheetViews>
    <sheetView tabSelected="1" zoomScale="80" zoomScaleNormal="80" workbookViewId="0">
      <pane xSplit="7" ySplit="2" topLeftCell="H20" activePane="bottomRight" state="frozenSplit"/>
      <selection pane="topRight" activeCell="H1" sqref="H1"/>
      <selection pane="bottomLeft" activeCell="A3" sqref="A3"/>
      <selection pane="bottomRight" activeCell="U9" sqref="U9"/>
    </sheetView>
  </sheetViews>
  <sheetFormatPr defaultRowHeight="15.75" x14ac:dyDescent="0.25"/>
  <cols>
    <col min="1" max="6" width="3" style="2" customWidth="1"/>
    <col min="7" max="7" width="50.140625" style="2" customWidth="1"/>
    <col min="8" max="10" width="10.85546875" style="13" bestFit="1" customWidth="1"/>
    <col min="11" max="11" width="12" style="13" bestFit="1" customWidth="1"/>
    <col min="12" max="13" width="10.85546875" style="13" bestFit="1" customWidth="1"/>
    <col min="14" max="14" width="12" style="13" bestFit="1" customWidth="1"/>
    <col min="15" max="19" width="10.85546875" style="13" bestFit="1" customWidth="1"/>
    <col min="20" max="20" width="16.85546875" style="22" customWidth="1"/>
  </cols>
  <sheetData>
    <row r="1" spans="1:20" ht="16.5" thickBot="1" x14ac:dyDescent="0.3">
      <c r="A1" s="1"/>
      <c r="B1" s="1"/>
      <c r="C1" s="1"/>
      <c r="D1" s="1"/>
      <c r="E1" s="1"/>
      <c r="F1" s="1"/>
      <c r="G1" s="1"/>
      <c r="H1" s="14" t="s">
        <v>219</v>
      </c>
      <c r="I1" s="14" t="s">
        <v>219</v>
      </c>
      <c r="J1" s="14" t="s">
        <v>219</v>
      </c>
      <c r="K1" s="14" t="s">
        <v>219</v>
      </c>
      <c r="L1" s="14" t="s">
        <v>219</v>
      </c>
      <c r="M1" s="14" t="s">
        <v>219</v>
      </c>
      <c r="N1" s="14" t="s">
        <v>219</v>
      </c>
      <c r="O1" s="14" t="s">
        <v>219</v>
      </c>
      <c r="P1" s="14" t="s">
        <v>219</v>
      </c>
      <c r="Q1" s="14" t="s">
        <v>219</v>
      </c>
      <c r="R1" s="14" t="s">
        <v>219</v>
      </c>
      <c r="S1" s="14" t="s">
        <v>219</v>
      </c>
      <c r="T1" s="15" t="s">
        <v>220</v>
      </c>
    </row>
    <row r="2" spans="1:20" s="4" customFormat="1" ht="17.25" thickTop="1" thickBot="1" x14ac:dyDescent="0.3">
      <c r="A2" s="3"/>
      <c r="B2" s="3"/>
      <c r="C2" s="3"/>
      <c r="D2" s="3"/>
      <c r="E2" s="3"/>
      <c r="F2" s="3"/>
      <c r="G2" s="3"/>
      <c r="H2" s="7" t="s">
        <v>0</v>
      </c>
      <c r="I2" s="7" t="s">
        <v>1</v>
      </c>
      <c r="J2" s="7" t="s">
        <v>2</v>
      </c>
      <c r="K2" s="7" t="s">
        <v>3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8</v>
      </c>
      <c r="Q2" s="7" t="s">
        <v>9</v>
      </c>
      <c r="R2" s="7" t="s">
        <v>10</v>
      </c>
      <c r="S2" s="7" t="s">
        <v>11</v>
      </c>
      <c r="T2" s="16" t="s">
        <v>12</v>
      </c>
    </row>
    <row r="3" spans="1:20" ht="16.5" thickTop="1" x14ac:dyDescent="0.25">
      <c r="A3" s="1"/>
      <c r="B3" s="1" t="s">
        <v>13</v>
      </c>
      <c r="C3" s="1"/>
      <c r="D3" s="1"/>
      <c r="E3" s="1"/>
      <c r="F3" s="1"/>
      <c r="G3" s="1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7"/>
    </row>
    <row r="4" spans="1:20" x14ac:dyDescent="0.25">
      <c r="A4" s="1"/>
      <c r="B4" s="1"/>
      <c r="C4" s="1"/>
      <c r="D4" s="1" t="s">
        <v>14</v>
      </c>
      <c r="E4" s="1"/>
      <c r="F4" s="1"/>
      <c r="G4" s="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7"/>
    </row>
    <row r="5" spans="1:20" x14ac:dyDescent="0.25">
      <c r="A5" s="1"/>
      <c r="B5" s="1"/>
      <c r="C5" s="1"/>
      <c r="D5" s="1"/>
      <c r="E5" s="1" t="s">
        <v>15</v>
      </c>
      <c r="F5" s="1"/>
      <c r="G5" s="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17"/>
    </row>
    <row r="6" spans="1:20" x14ac:dyDescent="0.25">
      <c r="A6" s="1"/>
      <c r="B6" s="1"/>
      <c r="C6" s="1"/>
      <c r="D6" s="1"/>
      <c r="E6" s="1"/>
      <c r="F6" s="1" t="s">
        <v>16</v>
      </c>
      <c r="G6" s="1"/>
      <c r="H6" s="8">
        <v>59536</v>
      </c>
      <c r="I6" s="8">
        <v>59536</v>
      </c>
      <c r="J6" s="8">
        <v>59536</v>
      </c>
      <c r="K6" s="8">
        <v>59536</v>
      </c>
      <c r="L6" s="8">
        <v>59536</v>
      </c>
      <c r="M6" s="8">
        <v>59536</v>
      </c>
      <c r="N6" s="8">
        <v>59536</v>
      </c>
      <c r="O6" s="8">
        <v>59536</v>
      </c>
      <c r="P6" s="8">
        <v>59536</v>
      </c>
      <c r="Q6" s="8">
        <v>59536</v>
      </c>
      <c r="R6" s="8">
        <v>59536</v>
      </c>
      <c r="S6" s="8">
        <v>59536</v>
      </c>
      <c r="T6" s="17">
        <f>ROUND(SUM(H6:S6),5)</f>
        <v>714432</v>
      </c>
    </row>
    <row r="7" spans="1:20" x14ac:dyDescent="0.25">
      <c r="A7" s="1"/>
      <c r="B7" s="1"/>
      <c r="C7" s="1"/>
      <c r="D7" s="1"/>
      <c r="E7" s="1"/>
      <c r="F7" s="1" t="s">
        <v>17</v>
      </c>
      <c r="G7" s="1"/>
      <c r="H7" s="8">
        <v>2411</v>
      </c>
      <c r="I7" s="8">
        <v>2411</v>
      </c>
      <c r="J7" s="8">
        <v>2411</v>
      </c>
      <c r="K7" s="8">
        <v>2411</v>
      </c>
      <c r="L7" s="8">
        <v>2411</v>
      </c>
      <c r="M7" s="8">
        <v>2411</v>
      </c>
      <c r="N7" s="8">
        <v>2411</v>
      </c>
      <c r="O7" s="8">
        <v>2411</v>
      </c>
      <c r="P7" s="8">
        <v>2411</v>
      </c>
      <c r="Q7" s="8">
        <v>2411</v>
      </c>
      <c r="R7" s="8">
        <v>2411</v>
      </c>
      <c r="S7" s="8">
        <v>2411</v>
      </c>
      <c r="T7" s="17">
        <f>ROUND(SUM(H7:S7),5)</f>
        <v>28932</v>
      </c>
    </row>
    <row r="8" spans="1:20" x14ac:dyDescent="0.25">
      <c r="A8" s="1"/>
      <c r="B8" s="1"/>
      <c r="C8" s="1"/>
      <c r="D8" s="1"/>
      <c r="E8" s="1"/>
      <c r="F8" s="1" t="s">
        <v>18</v>
      </c>
      <c r="G8" s="1"/>
      <c r="H8" s="8">
        <v>8822</v>
      </c>
      <c r="I8" s="8">
        <v>8822</v>
      </c>
      <c r="J8" s="8">
        <v>8822</v>
      </c>
      <c r="K8" s="8">
        <v>8822</v>
      </c>
      <c r="L8" s="8">
        <v>8822</v>
      </c>
      <c r="M8" s="8">
        <v>8822</v>
      </c>
      <c r="N8" s="8">
        <v>8822</v>
      </c>
      <c r="O8" s="8">
        <v>8822</v>
      </c>
      <c r="P8" s="8">
        <v>8822</v>
      </c>
      <c r="Q8" s="8">
        <v>8822</v>
      </c>
      <c r="R8" s="8">
        <v>8822</v>
      </c>
      <c r="S8" s="8">
        <v>8822</v>
      </c>
      <c r="T8" s="17">
        <f>ROUND(SUM(H8:S8),5)</f>
        <v>105864</v>
      </c>
    </row>
    <row r="9" spans="1:20" x14ac:dyDescent="0.25">
      <c r="A9" s="1"/>
      <c r="B9" s="1"/>
      <c r="C9" s="1"/>
      <c r="D9" s="1"/>
      <c r="E9" s="1"/>
      <c r="F9" s="1" t="s">
        <v>19</v>
      </c>
      <c r="G9" s="1"/>
      <c r="H9" s="8">
        <v>1173</v>
      </c>
      <c r="I9" s="8">
        <v>1173</v>
      </c>
      <c r="J9" s="8">
        <v>1173</v>
      </c>
      <c r="K9" s="8">
        <v>1173</v>
      </c>
      <c r="L9" s="8">
        <v>1173</v>
      </c>
      <c r="M9" s="8">
        <v>1173</v>
      </c>
      <c r="N9" s="8">
        <v>1173</v>
      </c>
      <c r="O9" s="8">
        <v>1173</v>
      </c>
      <c r="P9" s="8">
        <v>1173</v>
      </c>
      <c r="Q9" s="8">
        <v>1173</v>
      </c>
      <c r="R9" s="8">
        <v>1173</v>
      </c>
      <c r="S9" s="8">
        <v>1173</v>
      </c>
      <c r="T9" s="17">
        <f>ROUND(SUM(H9:S9),5)</f>
        <v>14076</v>
      </c>
    </row>
    <row r="10" spans="1:20" x14ac:dyDescent="0.25">
      <c r="A10" s="1"/>
      <c r="B10" s="1"/>
      <c r="C10" s="1"/>
      <c r="D10" s="1"/>
      <c r="E10" s="1"/>
      <c r="F10" s="1" t="s">
        <v>20</v>
      </c>
      <c r="G10" s="1"/>
      <c r="H10" s="8">
        <v>558</v>
      </c>
      <c r="I10" s="8">
        <v>558</v>
      </c>
      <c r="J10" s="8">
        <v>558</v>
      </c>
      <c r="K10" s="8">
        <v>558</v>
      </c>
      <c r="L10" s="8">
        <v>558</v>
      </c>
      <c r="M10" s="8">
        <v>558</v>
      </c>
      <c r="N10" s="8">
        <v>558</v>
      </c>
      <c r="O10" s="8">
        <v>558</v>
      </c>
      <c r="P10" s="8">
        <v>558</v>
      </c>
      <c r="Q10" s="8">
        <v>558</v>
      </c>
      <c r="R10" s="8">
        <v>558</v>
      </c>
      <c r="S10" s="8">
        <v>558</v>
      </c>
      <c r="T10" s="17">
        <f>ROUND(SUM(H10:S10),5)</f>
        <v>6696</v>
      </c>
    </row>
    <row r="11" spans="1:20" x14ac:dyDescent="0.25">
      <c r="A11" s="1"/>
      <c r="B11" s="1"/>
      <c r="C11" s="1"/>
      <c r="D11" s="1"/>
      <c r="E11" s="1"/>
      <c r="F11" s="1" t="s">
        <v>21</v>
      </c>
      <c r="G11" s="1"/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/>
      <c r="O11" s="8"/>
      <c r="P11" s="8"/>
      <c r="Q11" s="8"/>
      <c r="R11" s="8"/>
      <c r="S11" s="8"/>
      <c r="T11" s="17">
        <f>ROUND(SUM(H11:S11),5)</f>
        <v>0</v>
      </c>
    </row>
    <row r="12" spans="1:20" ht="16.5" thickBot="1" x14ac:dyDescent="0.3">
      <c r="A12" s="1"/>
      <c r="B12" s="1"/>
      <c r="C12" s="1"/>
      <c r="D12" s="1"/>
      <c r="E12" s="1"/>
      <c r="F12" s="1" t="s">
        <v>22</v>
      </c>
      <c r="G12" s="1"/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/>
      <c r="O12" s="9"/>
      <c r="P12" s="9"/>
      <c r="Q12" s="9"/>
      <c r="R12" s="9"/>
      <c r="S12" s="9"/>
      <c r="T12" s="18">
        <f>ROUND(SUM(H12:S12),5)</f>
        <v>0</v>
      </c>
    </row>
    <row r="13" spans="1:20" x14ac:dyDescent="0.25">
      <c r="A13" s="1"/>
      <c r="B13" s="1"/>
      <c r="C13" s="1"/>
      <c r="D13" s="1"/>
      <c r="E13" s="1" t="s">
        <v>23</v>
      </c>
      <c r="F13" s="1"/>
      <c r="G13" s="1"/>
      <c r="H13" s="8">
        <f t="shared" ref="H13:S13" si="0">ROUND(SUM(H5:H12),5)</f>
        <v>72500</v>
      </c>
      <c r="I13" s="8">
        <f t="shared" si="0"/>
        <v>72500</v>
      </c>
      <c r="J13" s="8">
        <f t="shared" si="0"/>
        <v>72500</v>
      </c>
      <c r="K13" s="8">
        <f t="shared" si="0"/>
        <v>72500</v>
      </c>
      <c r="L13" s="8">
        <f t="shared" si="0"/>
        <v>72500</v>
      </c>
      <c r="M13" s="8">
        <f t="shared" si="0"/>
        <v>72500</v>
      </c>
      <c r="N13" s="8">
        <f t="shared" si="0"/>
        <v>72500</v>
      </c>
      <c r="O13" s="8">
        <f t="shared" si="0"/>
        <v>72500</v>
      </c>
      <c r="P13" s="8">
        <f t="shared" si="0"/>
        <v>72500</v>
      </c>
      <c r="Q13" s="8">
        <f t="shared" si="0"/>
        <v>72500</v>
      </c>
      <c r="R13" s="8">
        <f t="shared" si="0"/>
        <v>72500</v>
      </c>
      <c r="S13" s="8">
        <f t="shared" si="0"/>
        <v>72500</v>
      </c>
      <c r="T13" s="17">
        <f>ROUND(SUM(H13:S13),5)</f>
        <v>870000</v>
      </c>
    </row>
    <row r="14" spans="1:20" x14ac:dyDescent="0.25">
      <c r="A14" s="1"/>
      <c r="B14" s="1"/>
      <c r="C14" s="1"/>
      <c r="D14" s="1"/>
      <c r="E14" s="1" t="s">
        <v>24</v>
      </c>
      <c r="F14" s="1"/>
      <c r="G14" s="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7"/>
    </row>
    <row r="15" spans="1:20" x14ac:dyDescent="0.25">
      <c r="A15" s="1"/>
      <c r="B15" s="1"/>
      <c r="C15" s="1"/>
      <c r="D15" s="1"/>
      <c r="E15" s="1"/>
      <c r="F15" s="1" t="s">
        <v>25</v>
      </c>
      <c r="G15" s="1"/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45000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17">
        <f>ROUND(SUM(H15:S15),5)</f>
        <v>45000</v>
      </c>
    </row>
    <row r="16" spans="1:20" ht="16.5" thickBot="1" x14ac:dyDescent="0.3">
      <c r="A16" s="1"/>
      <c r="B16" s="1"/>
      <c r="C16" s="1"/>
      <c r="D16" s="1"/>
      <c r="E16" s="1"/>
      <c r="F16" s="1" t="s">
        <v>26</v>
      </c>
      <c r="G16" s="1"/>
      <c r="H16" s="9">
        <v>5045.25</v>
      </c>
      <c r="I16" s="9">
        <v>5045.25</v>
      </c>
      <c r="J16" s="9">
        <v>5045.25</v>
      </c>
      <c r="K16" s="9">
        <v>5045.25</v>
      </c>
      <c r="L16" s="9">
        <v>5045.25</v>
      </c>
      <c r="M16" s="9">
        <v>5045.25</v>
      </c>
      <c r="N16" s="9">
        <v>5045.25</v>
      </c>
      <c r="O16" s="9">
        <v>5045.25</v>
      </c>
      <c r="P16" s="9">
        <v>5045.25</v>
      </c>
      <c r="Q16" s="9">
        <v>5045.25</v>
      </c>
      <c r="R16" s="9">
        <v>5045.25</v>
      </c>
      <c r="S16" s="9">
        <v>5045.25</v>
      </c>
      <c r="T16" s="18">
        <f>ROUND(SUM(H16:S16),5)</f>
        <v>60543</v>
      </c>
    </row>
    <row r="17" spans="1:20" x14ac:dyDescent="0.25">
      <c r="A17" s="1"/>
      <c r="B17" s="1"/>
      <c r="C17" s="1"/>
      <c r="D17" s="1"/>
      <c r="E17" s="1" t="s">
        <v>27</v>
      </c>
      <c r="F17" s="1"/>
      <c r="G17" s="1"/>
      <c r="H17" s="8">
        <f t="shared" ref="H17:S17" si="1">ROUND(SUM(H14:H16),5)</f>
        <v>5045.25</v>
      </c>
      <c r="I17" s="8">
        <f t="shared" si="1"/>
        <v>5045.25</v>
      </c>
      <c r="J17" s="8">
        <f t="shared" si="1"/>
        <v>5045.25</v>
      </c>
      <c r="K17" s="8">
        <f t="shared" si="1"/>
        <v>5045.25</v>
      </c>
      <c r="L17" s="8">
        <f t="shared" si="1"/>
        <v>5045.25</v>
      </c>
      <c r="M17" s="8">
        <f t="shared" si="1"/>
        <v>5045.25</v>
      </c>
      <c r="N17" s="8">
        <f t="shared" si="1"/>
        <v>50045.25</v>
      </c>
      <c r="O17" s="8">
        <f t="shared" si="1"/>
        <v>5045.25</v>
      </c>
      <c r="P17" s="8">
        <f t="shared" si="1"/>
        <v>5045.25</v>
      </c>
      <c r="Q17" s="8">
        <f t="shared" si="1"/>
        <v>5045.25</v>
      </c>
      <c r="R17" s="8">
        <f t="shared" si="1"/>
        <v>5045.25</v>
      </c>
      <c r="S17" s="8">
        <f t="shared" si="1"/>
        <v>5045.25</v>
      </c>
      <c r="T17" s="17">
        <f>ROUND(SUM(H17:S17),5)</f>
        <v>105543</v>
      </c>
    </row>
    <row r="18" spans="1:20" x14ac:dyDescent="0.25">
      <c r="A18" s="1"/>
      <c r="B18" s="1"/>
      <c r="C18" s="1"/>
      <c r="D18" s="1"/>
      <c r="E18" s="1" t="s">
        <v>28</v>
      </c>
      <c r="F18" s="1"/>
      <c r="G18" s="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7"/>
    </row>
    <row r="19" spans="1:20" x14ac:dyDescent="0.25">
      <c r="A19" s="1"/>
      <c r="B19" s="1"/>
      <c r="C19" s="1"/>
      <c r="D19" s="1"/>
      <c r="E19" s="1"/>
      <c r="F19" s="1" t="s">
        <v>29</v>
      </c>
      <c r="G19" s="1"/>
      <c r="H19" s="8">
        <v>312.16000000000003</v>
      </c>
      <c r="I19" s="8">
        <v>312.16000000000003</v>
      </c>
      <c r="J19" s="8">
        <v>312.16000000000003</v>
      </c>
      <c r="K19" s="8">
        <v>312.16000000000003</v>
      </c>
      <c r="L19" s="8">
        <v>312.16000000000003</v>
      </c>
      <c r="M19" s="8">
        <v>312.16000000000003</v>
      </c>
      <c r="N19" s="8">
        <v>312.16000000000003</v>
      </c>
      <c r="O19" s="8">
        <v>312.16000000000003</v>
      </c>
      <c r="P19" s="8">
        <v>312.16000000000003</v>
      </c>
      <c r="Q19" s="8">
        <v>312.16000000000003</v>
      </c>
      <c r="R19" s="8">
        <v>312.16000000000003</v>
      </c>
      <c r="S19" s="8">
        <v>312.16000000000003</v>
      </c>
      <c r="T19" s="17">
        <f>ROUND(SUM(H19:S19),5)</f>
        <v>3745.92</v>
      </c>
    </row>
    <row r="20" spans="1:20" x14ac:dyDescent="0.25">
      <c r="A20" s="1"/>
      <c r="B20" s="1"/>
      <c r="C20" s="1"/>
      <c r="D20" s="1"/>
      <c r="E20" s="1"/>
      <c r="F20" s="1" t="s">
        <v>30</v>
      </c>
      <c r="G20" s="1"/>
      <c r="H20" s="8">
        <v>160.68</v>
      </c>
      <c r="I20" s="8">
        <v>160.68</v>
      </c>
      <c r="J20" s="8">
        <v>160.68</v>
      </c>
      <c r="K20" s="8">
        <v>160.68</v>
      </c>
      <c r="L20" s="8">
        <v>160.68</v>
      </c>
      <c r="M20" s="8">
        <v>160.68</v>
      </c>
      <c r="N20" s="8">
        <v>160.68</v>
      </c>
      <c r="O20" s="8">
        <v>160.68</v>
      </c>
      <c r="P20" s="8">
        <v>160.68</v>
      </c>
      <c r="Q20" s="8">
        <v>160.68</v>
      </c>
      <c r="R20" s="8">
        <v>160.68</v>
      </c>
      <c r="S20" s="8">
        <v>160.68</v>
      </c>
      <c r="T20" s="17">
        <f>ROUND(SUM(H20:S20),5)</f>
        <v>1928.16</v>
      </c>
    </row>
    <row r="21" spans="1:20" x14ac:dyDescent="0.25">
      <c r="A21" s="1"/>
      <c r="B21" s="1"/>
      <c r="C21" s="1"/>
      <c r="D21" s="1"/>
      <c r="E21" s="1"/>
      <c r="F21" s="1" t="s">
        <v>31</v>
      </c>
      <c r="G21" s="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17"/>
    </row>
    <row r="22" spans="1:20" ht="16.5" thickBot="1" x14ac:dyDescent="0.3">
      <c r="A22" s="1"/>
      <c r="B22" s="1"/>
      <c r="C22" s="1"/>
      <c r="D22" s="1"/>
      <c r="E22" s="1"/>
      <c r="F22" s="1"/>
      <c r="G22" s="1" t="s">
        <v>32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18">
        <f>ROUND(SUM(H22:S22),5)</f>
        <v>0</v>
      </c>
    </row>
    <row r="23" spans="1:20" x14ac:dyDescent="0.25">
      <c r="A23" s="1"/>
      <c r="B23" s="1"/>
      <c r="C23" s="1"/>
      <c r="D23" s="1"/>
      <c r="E23" s="1"/>
      <c r="F23" s="1" t="s">
        <v>33</v>
      </c>
      <c r="G23" s="1"/>
      <c r="H23" s="8">
        <f t="shared" ref="H23:S23" si="2">ROUND(SUM(H21:H22),5)</f>
        <v>0</v>
      </c>
      <c r="I23" s="8">
        <f t="shared" si="2"/>
        <v>0</v>
      </c>
      <c r="J23" s="8">
        <f t="shared" si="2"/>
        <v>0</v>
      </c>
      <c r="K23" s="8">
        <f t="shared" si="2"/>
        <v>0</v>
      </c>
      <c r="L23" s="8">
        <f t="shared" si="2"/>
        <v>0</v>
      </c>
      <c r="M23" s="8">
        <f t="shared" si="2"/>
        <v>0</v>
      </c>
      <c r="N23" s="8">
        <f t="shared" si="2"/>
        <v>0</v>
      </c>
      <c r="O23" s="8">
        <f t="shared" si="2"/>
        <v>0</v>
      </c>
      <c r="P23" s="8">
        <f t="shared" si="2"/>
        <v>0</v>
      </c>
      <c r="Q23" s="8">
        <f t="shared" si="2"/>
        <v>0</v>
      </c>
      <c r="R23" s="8">
        <f t="shared" si="2"/>
        <v>0</v>
      </c>
      <c r="S23" s="8">
        <f t="shared" si="2"/>
        <v>0</v>
      </c>
      <c r="T23" s="17">
        <f>ROUND(SUM(H23:S23),5)</f>
        <v>0</v>
      </c>
    </row>
    <row r="24" spans="1:20" x14ac:dyDescent="0.25">
      <c r="A24" s="1"/>
      <c r="B24" s="1"/>
      <c r="C24" s="1"/>
      <c r="D24" s="1"/>
      <c r="E24" s="1"/>
      <c r="F24" s="1" t="s">
        <v>34</v>
      </c>
      <c r="G24" s="1"/>
      <c r="H24" s="8">
        <v>0</v>
      </c>
      <c r="I24" s="8">
        <v>0</v>
      </c>
      <c r="J24" s="8">
        <v>0</v>
      </c>
      <c r="K24" s="8">
        <v>14980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17">
        <f>ROUND(SUM(H24:S24),5)</f>
        <v>14980</v>
      </c>
    </row>
    <row r="25" spans="1:20" x14ac:dyDescent="0.25">
      <c r="A25" s="1"/>
      <c r="B25" s="1"/>
      <c r="C25" s="1"/>
      <c r="D25" s="1"/>
      <c r="E25" s="1"/>
      <c r="F25" s="1" t="s">
        <v>35</v>
      </c>
      <c r="G25" s="1"/>
      <c r="H25" s="8">
        <v>6836.42</v>
      </c>
      <c r="I25" s="8">
        <v>6836.42</v>
      </c>
      <c r="J25" s="8">
        <v>6836.42</v>
      </c>
      <c r="K25" s="8">
        <v>6836.42</v>
      </c>
      <c r="L25" s="8">
        <v>6836.42</v>
      </c>
      <c r="M25" s="8">
        <v>6836.42</v>
      </c>
      <c r="N25" s="8">
        <v>6836.42</v>
      </c>
      <c r="O25" s="8">
        <v>6836.42</v>
      </c>
      <c r="P25" s="8">
        <v>6836.42</v>
      </c>
      <c r="Q25" s="8">
        <v>6836.42</v>
      </c>
      <c r="R25" s="8">
        <v>6836.42</v>
      </c>
      <c r="S25" s="8">
        <v>6836.42</v>
      </c>
      <c r="T25" s="17">
        <f>ROUND(SUM(H25:S25),5)</f>
        <v>82037.039999999994</v>
      </c>
    </row>
    <row r="26" spans="1:20" x14ac:dyDescent="0.25">
      <c r="A26" s="1"/>
      <c r="B26" s="1"/>
      <c r="C26" s="1"/>
      <c r="D26" s="1"/>
      <c r="E26" s="1"/>
      <c r="F26" s="1" t="s">
        <v>36</v>
      </c>
      <c r="G26" s="1"/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/>
      <c r="O26" s="8"/>
      <c r="P26" s="8"/>
      <c r="Q26" s="8"/>
      <c r="R26" s="8"/>
      <c r="S26" s="8"/>
      <c r="T26" s="17">
        <f>ROUND(SUM(H26:S26),5)</f>
        <v>0</v>
      </c>
    </row>
    <row r="27" spans="1:20" x14ac:dyDescent="0.25">
      <c r="A27" s="1"/>
      <c r="B27" s="1"/>
      <c r="C27" s="1"/>
      <c r="D27" s="1"/>
      <c r="E27" s="1"/>
      <c r="F27" s="1" t="s">
        <v>37</v>
      </c>
      <c r="G27" s="1"/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1594.26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17">
        <f>ROUND(SUM(H27:S27),5)</f>
        <v>1594.26</v>
      </c>
    </row>
    <row r="28" spans="1:20" ht="16.5" thickBot="1" x14ac:dyDescent="0.3">
      <c r="A28" s="1"/>
      <c r="B28" s="1"/>
      <c r="C28" s="1"/>
      <c r="D28" s="1"/>
      <c r="E28" s="1"/>
      <c r="F28" s="1" t="s">
        <v>38</v>
      </c>
      <c r="G28" s="1"/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/>
      <c r="O28" s="9"/>
      <c r="P28" s="9"/>
      <c r="Q28" s="9"/>
      <c r="R28" s="9"/>
      <c r="S28" s="9"/>
      <c r="T28" s="18">
        <f>ROUND(SUM(H28:S28),5)</f>
        <v>0</v>
      </c>
    </row>
    <row r="29" spans="1:20" x14ac:dyDescent="0.25">
      <c r="A29" s="1"/>
      <c r="B29" s="1"/>
      <c r="C29" s="1"/>
      <c r="D29" s="1"/>
      <c r="E29" s="1" t="s">
        <v>39</v>
      </c>
      <c r="F29" s="1"/>
      <c r="G29" s="1"/>
      <c r="H29" s="8">
        <f t="shared" ref="H29:S29" si="3">ROUND(SUM(H18:H20)+SUM(H23:H28),5)</f>
        <v>7309.26</v>
      </c>
      <c r="I29" s="8">
        <f t="shared" si="3"/>
        <v>7309.26</v>
      </c>
      <c r="J29" s="8">
        <f t="shared" si="3"/>
        <v>7309.26</v>
      </c>
      <c r="K29" s="8">
        <f t="shared" si="3"/>
        <v>22289.26</v>
      </c>
      <c r="L29" s="8">
        <f t="shared" si="3"/>
        <v>7309.26</v>
      </c>
      <c r="M29" s="8">
        <f t="shared" si="3"/>
        <v>7309.26</v>
      </c>
      <c r="N29" s="8">
        <f t="shared" si="3"/>
        <v>8903.52</v>
      </c>
      <c r="O29" s="8">
        <f t="shared" si="3"/>
        <v>7309.26</v>
      </c>
      <c r="P29" s="8">
        <f t="shared" si="3"/>
        <v>7309.26</v>
      </c>
      <c r="Q29" s="8">
        <f t="shared" si="3"/>
        <v>7309.26</v>
      </c>
      <c r="R29" s="8">
        <f t="shared" si="3"/>
        <v>7309.26</v>
      </c>
      <c r="S29" s="8">
        <f t="shared" si="3"/>
        <v>7309.26</v>
      </c>
      <c r="T29" s="17">
        <f>ROUND(SUM(H29:S29),5)</f>
        <v>104285.38</v>
      </c>
    </row>
    <row r="30" spans="1:20" x14ac:dyDescent="0.25">
      <c r="A30" s="1"/>
      <c r="B30" s="1"/>
      <c r="C30" s="1"/>
      <c r="D30" s="1"/>
      <c r="E30" s="1" t="s">
        <v>40</v>
      </c>
      <c r="F30" s="1"/>
      <c r="G30" s="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17"/>
    </row>
    <row r="31" spans="1:20" x14ac:dyDescent="0.25">
      <c r="A31" s="1"/>
      <c r="B31" s="1"/>
      <c r="C31" s="1"/>
      <c r="D31" s="1"/>
      <c r="E31" s="1"/>
      <c r="F31" s="1" t="s">
        <v>41</v>
      </c>
      <c r="G31" s="1"/>
      <c r="H31" s="8">
        <v>8750</v>
      </c>
      <c r="I31" s="8">
        <v>8750</v>
      </c>
      <c r="J31" s="8">
        <v>8750</v>
      </c>
      <c r="K31" s="8">
        <v>8750</v>
      </c>
      <c r="L31" s="8">
        <v>8750</v>
      </c>
      <c r="M31" s="8">
        <v>8750</v>
      </c>
      <c r="N31" s="8">
        <v>8750</v>
      </c>
      <c r="O31" s="8">
        <v>8750</v>
      </c>
      <c r="P31" s="8">
        <v>8750</v>
      </c>
      <c r="Q31" s="8">
        <v>8750</v>
      </c>
      <c r="R31" s="8">
        <v>8750</v>
      </c>
      <c r="S31" s="8">
        <v>8750</v>
      </c>
      <c r="T31" s="17">
        <f>ROUND(SUM(H31:S31),5)</f>
        <v>105000</v>
      </c>
    </row>
    <row r="32" spans="1:20" x14ac:dyDescent="0.25">
      <c r="A32" s="1"/>
      <c r="B32" s="1"/>
      <c r="C32" s="1"/>
      <c r="D32" s="1"/>
      <c r="E32" s="1"/>
      <c r="F32" s="1" t="s">
        <v>42</v>
      </c>
      <c r="G32" s="1"/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17">
        <f>ROUND(SUM(H32:S32),5)</f>
        <v>0</v>
      </c>
    </row>
    <row r="33" spans="1:20" x14ac:dyDescent="0.25">
      <c r="A33" s="1"/>
      <c r="B33" s="1"/>
      <c r="C33" s="1"/>
      <c r="D33" s="1"/>
      <c r="E33" s="1"/>
      <c r="F33" s="1" t="s">
        <v>43</v>
      </c>
      <c r="G33" s="1"/>
      <c r="H33" s="8">
        <v>625</v>
      </c>
      <c r="I33" s="8">
        <v>625</v>
      </c>
      <c r="J33" s="8">
        <v>625</v>
      </c>
      <c r="K33" s="8">
        <v>625</v>
      </c>
      <c r="L33" s="8">
        <v>625</v>
      </c>
      <c r="M33" s="8">
        <v>625</v>
      </c>
      <c r="N33" s="8">
        <v>625</v>
      </c>
      <c r="O33" s="8">
        <v>625</v>
      </c>
      <c r="P33" s="8">
        <v>625</v>
      </c>
      <c r="Q33" s="8">
        <v>625</v>
      </c>
      <c r="R33" s="8">
        <v>625</v>
      </c>
      <c r="S33" s="8">
        <v>625</v>
      </c>
      <c r="T33" s="17">
        <f>ROUND(SUM(H33:S33),5)</f>
        <v>7500</v>
      </c>
    </row>
    <row r="34" spans="1:20" x14ac:dyDescent="0.25">
      <c r="A34" s="1"/>
      <c r="B34" s="1"/>
      <c r="C34" s="1"/>
      <c r="D34" s="1"/>
      <c r="E34" s="1"/>
      <c r="F34" s="1" t="s">
        <v>44</v>
      </c>
      <c r="G34" s="1"/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/>
      <c r="O34" s="8"/>
      <c r="P34" s="8"/>
      <c r="Q34" s="8"/>
      <c r="R34" s="8"/>
      <c r="S34" s="8"/>
      <c r="T34" s="17">
        <f>ROUND(SUM(H34:S34),5)</f>
        <v>0</v>
      </c>
    </row>
    <row r="35" spans="1:20" x14ac:dyDescent="0.25">
      <c r="A35" s="1"/>
      <c r="B35" s="1"/>
      <c r="C35" s="1"/>
      <c r="D35" s="1"/>
      <c r="E35" s="1"/>
      <c r="F35" s="1" t="s">
        <v>45</v>
      </c>
      <c r="G35" s="1"/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/>
      <c r="O35" s="8"/>
      <c r="P35" s="8"/>
      <c r="Q35" s="8"/>
      <c r="R35" s="8"/>
      <c r="S35" s="8"/>
      <c r="T35" s="17">
        <f>ROUND(SUM(H35:S35),5)</f>
        <v>0</v>
      </c>
    </row>
    <row r="36" spans="1:20" x14ac:dyDescent="0.25">
      <c r="A36" s="1"/>
      <c r="B36" s="1"/>
      <c r="C36" s="1"/>
      <c r="D36" s="1"/>
      <c r="E36" s="1"/>
      <c r="F36" s="1" t="s">
        <v>46</v>
      </c>
      <c r="G36" s="1"/>
      <c r="H36" s="8">
        <v>166.67</v>
      </c>
      <c r="I36" s="8">
        <v>166.67</v>
      </c>
      <c r="J36" s="8">
        <v>166.67</v>
      </c>
      <c r="K36" s="8">
        <v>166.67</v>
      </c>
      <c r="L36" s="8">
        <v>166.67</v>
      </c>
      <c r="M36" s="8">
        <v>166.67</v>
      </c>
      <c r="N36" s="8">
        <v>166.67</v>
      </c>
      <c r="O36" s="8">
        <v>166.67</v>
      </c>
      <c r="P36" s="8">
        <v>166.67</v>
      </c>
      <c r="Q36" s="8">
        <v>166.67</v>
      </c>
      <c r="R36" s="8">
        <v>166.67</v>
      </c>
      <c r="S36" s="8">
        <v>166.67</v>
      </c>
      <c r="T36" s="17">
        <f>ROUND(SUM(H36:S36),5)</f>
        <v>2000.04</v>
      </c>
    </row>
    <row r="37" spans="1:20" ht="16.5" thickBot="1" x14ac:dyDescent="0.3">
      <c r="A37" s="1"/>
      <c r="B37" s="1"/>
      <c r="C37" s="1"/>
      <c r="D37" s="1"/>
      <c r="E37" s="1"/>
      <c r="F37" s="1" t="s">
        <v>47</v>
      </c>
      <c r="G37" s="1"/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18">
        <f>ROUND(SUM(H37:S37),5)</f>
        <v>0</v>
      </c>
    </row>
    <row r="38" spans="1:20" x14ac:dyDescent="0.25">
      <c r="A38" s="1"/>
      <c r="B38" s="1"/>
      <c r="C38" s="1"/>
      <c r="D38" s="1"/>
      <c r="E38" s="1" t="s">
        <v>48</v>
      </c>
      <c r="F38" s="1"/>
      <c r="G38" s="1"/>
      <c r="H38" s="8">
        <f t="shared" ref="H38:S38" si="4">ROUND(SUM(H30:H37),5)</f>
        <v>9541.67</v>
      </c>
      <c r="I38" s="8">
        <f t="shared" si="4"/>
        <v>9541.67</v>
      </c>
      <c r="J38" s="8">
        <f t="shared" si="4"/>
        <v>9541.67</v>
      </c>
      <c r="K38" s="8">
        <f t="shared" si="4"/>
        <v>9541.67</v>
      </c>
      <c r="L38" s="8">
        <f t="shared" si="4"/>
        <v>9541.67</v>
      </c>
      <c r="M38" s="8">
        <f t="shared" si="4"/>
        <v>9541.67</v>
      </c>
      <c r="N38" s="8">
        <f t="shared" si="4"/>
        <v>9541.67</v>
      </c>
      <c r="O38" s="8">
        <f t="shared" si="4"/>
        <v>9541.67</v>
      </c>
      <c r="P38" s="8">
        <f t="shared" si="4"/>
        <v>9541.67</v>
      </c>
      <c r="Q38" s="8">
        <f t="shared" si="4"/>
        <v>9541.67</v>
      </c>
      <c r="R38" s="8">
        <f t="shared" si="4"/>
        <v>9541.67</v>
      </c>
      <c r="S38" s="8">
        <f t="shared" si="4"/>
        <v>9541.67</v>
      </c>
      <c r="T38" s="17">
        <f>ROUND(SUM(H38:S38),5)</f>
        <v>114500.04</v>
      </c>
    </row>
    <row r="39" spans="1:20" x14ac:dyDescent="0.25">
      <c r="A39" s="1"/>
      <c r="B39" s="1"/>
      <c r="C39" s="1"/>
      <c r="D39" s="1"/>
      <c r="E39" s="1" t="s">
        <v>49</v>
      </c>
      <c r="F39" s="1"/>
      <c r="G39" s="1"/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/>
      <c r="O39" s="8"/>
      <c r="P39" s="8"/>
      <c r="Q39" s="8"/>
      <c r="R39" s="8"/>
      <c r="S39" s="8"/>
      <c r="T39" s="17">
        <f>ROUND(SUM(H39:S39),5)</f>
        <v>0</v>
      </c>
    </row>
    <row r="40" spans="1:20" ht="16.5" thickBot="1" x14ac:dyDescent="0.3">
      <c r="A40" s="1"/>
      <c r="B40" s="1"/>
      <c r="C40" s="1"/>
      <c r="D40" s="1"/>
      <c r="E40" s="1" t="s">
        <v>50</v>
      </c>
      <c r="F40" s="1"/>
      <c r="G40" s="1"/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17">
        <f>ROUND(SUM(H40:S40),5)</f>
        <v>0</v>
      </c>
    </row>
    <row r="41" spans="1:20" ht="16.5" thickBot="1" x14ac:dyDescent="0.3">
      <c r="A41" s="1"/>
      <c r="B41" s="1"/>
      <c r="C41" s="1"/>
      <c r="D41" s="1" t="s">
        <v>51</v>
      </c>
      <c r="E41" s="1"/>
      <c r="F41" s="1"/>
      <c r="G41" s="1"/>
      <c r="H41" s="10">
        <f>ROUND(H4+H13+H17+H29+SUM(H38:H40),5)</f>
        <v>94396.18</v>
      </c>
      <c r="I41" s="10">
        <f>ROUND(I4+I13+I17+I29+SUM(I38:I40),5)</f>
        <v>94396.18</v>
      </c>
      <c r="J41" s="10">
        <f>ROUND(J4+J13+J17+J29+SUM(J38:J40),5)</f>
        <v>94396.18</v>
      </c>
      <c r="K41" s="10">
        <f>ROUND(K4+K13+K17+K29+SUM(K38:K40),5)</f>
        <v>109376.18</v>
      </c>
      <c r="L41" s="10">
        <f>ROUND(L4+L13+L17+L29+SUM(L38:L40),5)</f>
        <v>94396.18</v>
      </c>
      <c r="M41" s="10">
        <f>ROUND(M4+M13+M17+M29+SUM(M38:M40),5)</f>
        <v>94396.18</v>
      </c>
      <c r="N41" s="10">
        <f>ROUND(N4+N13+N17+N29+SUM(N38:N40),5)</f>
        <v>140990.44</v>
      </c>
      <c r="O41" s="10">
        <f>ROUND(O4+O13+O17+O29+SUM(O38:O40),5)</f>
        <v>94396.18</v>
      </c>
      <c r="P41" s="10">
        <f>ROUND(P4+P13+P17+P29+SUM(P38:P40),5)</f>
        <v>94396.18</v>
      </c>
      <c r="Q41" s="10">
        <f>ROUND(Q4+Q13+Q17+Q29+SUM(Q38:Q40),5)</f>
        <v>94396.18</v>
      </c>
      <c r="R41" s="10">
        <f>ROUND(R4+R13+R17+R29+SUM(R38:R40),5)</f>
        <v>94396.18</v>
      </c>
      <c r="S41" s="10">
        <f>ROUND(S4+S13+S17+S29+SUM(S38:S40),5)</f>
        <v>94396.18</v>
      </c>
      <c r="T41" s="19">
        <f>ROUND(SUM(H41:S41),5)</f>
        <v>1194328.42</v>
      </c>
    </row>
    <row r="42" spans="1:20" x14ac:dyDescent="0.25">
      <c r="A42" s="1"/>
      <c r="B42" s="1"/>
      <c r="C42" s="1" t="s">
        <v>52</v>
      </c>
      <c r="D42" s="1"/>
      <c r="E42" s="1"/>
      <c r="F42" s="1"/>
      <c r="G42" s="1"/>
      <c r="H42" s="8">
        <f t="shared" ref="H42:S42" si="5">H41</f>
        <v>94396.18</v>
      </c>
      <c r="I42" s="8">
        <f t="shared" si="5"/>
        <v>94396.18</v>
      </c>
      <c r="J42" s="8">
        <f t="shared" si="5"/>
        <v>94396.18</v>
      </c>
      <c r="K42" s="8">
        <f t="shared" si="5"/>
        <v>109376.18</v>
      </c>
      <c r="L42" s="8">
        <f t="shared" si="5"/>
        <v>94396.18</v>
      </c>
      <c r="M42" s="8">
        <f t="shared" si="5"/>
        <v>94396.18</v>
      </c>
      <c r="N42" s="8">
        <f t="shared" si="5"/>
        <v>140990.44</v>
      </c>
      <c r="O42" s="8">
        <f t="shared" si="5"/>
        <v>94396.18</v>
      </c>
      <c r="P42" s="8">
        <f t="shared" si="5"/>
        <v>94396.18</v>
      </c>
      <c r="Q42" s="8">
        <f t="shared" si="5"/>
        <v>94396.18</v>
      </c>
      <c r="R42" s="8">
        <f t="shared" si="5"/>
        <v>94396.18</v>
      </c>
      <c r="S42" s="8">
        <f t="shared" si="5"/>
        <v>94396.18</v>
      </c>
      <c r="T42" s="17">
        <f>ROUND(SUM(H42:S42),5)</f>
        <v>1194328.42</v>
      </c>
    </row>
    <row r="43" spans="1:20" x14ac:dyDescent="0.25">
      <c r="A43" s="1"/>
      <c r="B43" s="1"/>
      <c r="C43" s="1"/>
      <c r="D43" s="1" t="s">
        <v>53</v>
      </c>
      <c r="E43" s="1"/>
      <c r="F43" s="1"/>
      <c r="G43" s="1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17"/>
    </row>
    <row r="44" spans="1:20" x14ac:dyDescent="0.25">
      <c r="A44" s="1"/>
      <c r="B44" s="1"/>
      <c r="C44" s="1"/>
      <c r="D44" s="1"/>
      <c r="E44" s="1" t="s">
        <v>54</v>
      </c>
      <c r="F44" s="1"/>
      <c r="G44" s="1"/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17">
        <f>ROUND(SUM(H44:S44),5)</f>
        <v>0</v>
      </c>
    </row>
    <row r="45" spans="1:20" x14ac:dyDescent="0.25">
      <c r="A45" s="1"/>
      <c r="B45" s="1"/>
      <c r="C45" s="1"/>
      <c r="D45" s="1"/>
      <c r="E45" s="1" t="s">
        <v>55</v>
      </c>
      <c r="F45" s="1"/>
      <c r="G45" s="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17"/>
    </row>
    <row r="46" spans="1:20" x14ac:dyDescent="0.25">
      <c r="A46" s="1"/>
      <c r="B46" s="1"/>
      <c r="C46" s="1"/>
      <c r="D46" s="1"/>
      <c r="E46" s="1"/>
      <c r="F46" s="1" t="s">
        <v>56</v>
      </c>
      <c r="G46" s="1"/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17">
        <f>ROUND(SUM(H46:S46),5)</f>
        <v>0</v>
      </c>
    </row>
    <row r="47" spans="1:20" x14ac:dyDescent="0.25">
      <c r="A47" s="1"/>
      <c r="B47" s="1"/>
      <c r="C47" s="1"/>
      <c r="D47" s="1"/>
      <c r="E47" s="1"/>
      <c r="F47" s="1" t="s">
        <v>57</v>
      </c>
      <c r="G47" s="1"/>
      <c r="H47" s="8">
        <v>0</v>
      </c>
      <c r="I47" s="8">
        <v>0</v>
      </c>
      <c r="J47" s="8">
        <v>250</v>
      </c>
      <c r="K47" s="8">
        <v>250</v>
      </c>
      <c r="L47" s="8">
        <v>250</v>
      </c>
      <c r="M47" s="8">
        <v>250</v>
      </c>
      <c r="N47" s="8">
        <v>250</v>
      </c>
      <c r="O47" s="8">
        <v>250</v>
      </c>
      <c r="P47" s="8">
        <v>250</v>
      </c>
      <c r="Q47" s="8">
        <v>250</v>
      </c>
      <c r="R47" s="8">
        <v>250</v>
      </c>
      <c r="S47" s="8">
        <v>0</v>
      </c>
      <c r="T47" s="17">
        <f>ROUND(SUM(H47:S47),5)</f>
        <v>2250</v>
      </c>
    </row>
    <row r="48" spans="1:20" x14ac:dyDescent="0.25">
      <c r="A48" s="1"/>
      <c r="B48" s="1"/>
      <c r="C48" s="1"/>
      <c r="D48" s="1"/>
      <c r="E48" s="1"/>
      <c r="F48" s="1" t="s">
        <v>58</v>
      </c>
      <c r="G48" s="1"/>
      <c r="H48" s="8">
        <v>150</v>
      </c>
      <c r="I48" s="8">
        <v>150</v>
      </c>
      <c r="J48" s="8">
        <v>150</v>
      </c>
      <c r="K48" s="8">
        <v>150</v>
      </c>
      <c r="L48" s="8">
        <v>150</v>
      </c>
      <c r="M48" s="8">
        <v>150</v>
      </c>
      <c r="N48" s="8">
        <v>150</v>
      </c>
      <c r="O48" s="8">
        <v>150</v>
      </c>
      <c r="P48" s="8">
        <v>150</v>
      </c>
      <c r="Q48" s="8">
        <v>150</v>
      </c>
      <c r="R48" s="8">
        <v>150</v>
      </c>
      <c r="S48" s="8">
        <v>150</v>
      </c>
      <c r="T48" s="17">
        <f>ROUND(SUM(H48:S48),5)</f>
        <v>1800</v>
      </c>
    </row>
    <row r="49" spans="1:20" x14ac:dyDescent="0.25">
      <c r="A49" s="1"/>
      <c r="B49" s="1"/>
      <c r="C49" s="1"/>
      <c r="D49" s="1"/>
      <c r="E49" s="1"/>
      <c r="F49" s="1" t="s">
        <v>59</v>
      </c>
      <c r="G49" s="1"/>
      <c r="H49" s="8">
        <v>35495.870000000003</v>
      </c>
      <c r="I49" s="8">
        <v>35495.870000000003</v>
      </c>
      <c r="J49" s="8">
        <v>35495.870000000003</v>
      </c>
      <c r="K49" s="8">
        <v>35495.870000000003</v>
      </c>
      <c r="L49" s="8">
        <v>35495.870000000003</v>
      </c>
      <c r="M49" s="8">
        <v>35495.870000000003</v>
      </c>
      <c r="N49" s="8">
        <v>35495.870000000003</v>
      </c>
      <c r="O49" s="8">
        <v>35495.870000000003</v>
      </c>
      <c r="P49" s="8">
        <v>35495.870000000003</v>
      </c>
      <c r="Q49" s="8">
        <v>35495.870000000003</v>
      </c>
      <c r="R49" s="8">
        <v>35495.870000000003</v>
      </c>
      <c r="S49" s="8">
        <v>35495.870000000003</v>
      </c>
      <c r="T49" s="17">
        <f>ROUND(SUM(H49:S49),5)</f>
        <v>425950.44</v>
      </c>
    </row>
    <row r="50" spans="1:20" x14ac:dyDescent="0.25">
      <c r="A50" s="1"/>
      <c r="B50" s="1"/>
      <c r="C50" s="1"/>
      <c r="D50" s="1"/>
      <c r="E50" s="1"/>
      <c r="F50" s="1" t="s">
        <v>60</v>
      </c>
      <c r="G50" s="1"/>
      <c r="H50" s="8">
        <v>1144</v>
      </c>
      <c r="I50" s="8">
        <v>1144</v>
      </c>
      <c r="J50" s="8">
        <v>1144</v>
      </c>
      <c r="K50" s="8">
        <v>1144</v>
      </c>
      <c r="L50" s="8">
        <v>1144</v>
      </c>
      <c r="M50" s="8">
        <v>1144</v>
      </c>
      <c r="N50" s="8">
        <v>1144</v>
      </c>
      <c r="O50" s="8">
        <v>1144</v>
      </c>
      <c r="P50" s="8">
        <v>1144</v>
      </c>
      <c r="Q50" s="8">
        <v>1144</v>
      </c>
      <c r="R50" s="8">
        <v>1144</v>
      </c>
      <c r="S50" s="8">
        <v>1144</v>
      </c>
      <c r="T50" s="17">
        <f>ROUND(SUM(H50:S50),5)</f>
        <v>13728</v>
      </c>
    </row>
    <row r="51" spans="1:20" x14ac:dyDescent="0.25">
      <c r="A51" s="1"/>
      <c r="B51" s="1"/>
      <c r="C51" s="1"/>
      <c r="D51" s="1"/>
      <c r="E51" s="1"/>
      <c r="F51" s="1" t="s">
        <v>61</v>
      </c>
      <c r="G51" s="1"/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17">
        <f>ROUND(SUM(H51:S51),5)</f>
        <v>0</v>
      </c>
    </row>
    <row r="52" spans="1:20" x14ac:dyDescent="0.25">
      <c r="A52" s="1"/>
      <c r="B52" s="1"/>
      <c r="C52" s="1"/>
      <c r="D52" s="1"/>
      <c r="E52" s="1"/>
      <c r="F52" s="1" t="s">
        <v>62</v>
      </c>
      <c r="G52" s="1"/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17">
        <f>ROUND(SUM(H52:S52),5)</f>
        <v>0</v>
      </c>
    </row>
    <row r="53" spans="1:20" x14ac:dyDescent="0.25">
      <c r="A53" s="1"/>
      <c r="B53" s="1"/>
      <c r="C53" s="1"/>
      <c r="D53" s="1"/>
      <c r="E53" s="1"/>
      <c r="F53" s="1" t="s">
        <v>63</v>
      </c>
      <c r="G53" s="1"/>
      <c r="H53" s="8">
        <v>0</v>
      </c>
      <c r="I53" s="8">
        <v>3360</v>
      </c>
      <c r="J53" s="8">
        <v>3360</v>
      </c>
      <c r="K53" s="8">
        <v>3360</v>
      </c>
      <c r="L53" s="8">
        <v>3360</v>
      </c>
      <c r="M53" s="8">
        <v>3360</v>
      </c>
      <c r="N53" s="8">
        <v>3360</v>
      </c>
      <c r="O53" s="8">
        <v>3360</v>
      </c>
      <c r="P53" s="8">
        <v>3360</v>
      </c>
      <c r="Q53" s="8">
        <v>3360</v>
      </c>
      <c r="R53" s="8">
        <v>3360</v>
      </c>
      <c r="S53" s="8">
        <v>0</v>
      </c>
      <c r="T53" s="17">
        <f>ROUND(SUM(H53:S53),5)</f>
        <v>33600</v>
      </c>
    </row>
    <row r="54" spans="1:20" x14ac:dyDescent="0.25">
      <c r="A54" s="1"/>
      <c r="B54" s="1"/>
      <c r="C54" s="1"/>
      <c r="D54" s="1"/>
      <c r="E54" s="1"/>
      <c r="F54" s="1" t="s">
        <v>64</v>
      </c>
      <c r="G54" s="1"/>
      <c r="H54" s="8">
        <v>2304.35</v>
      </c>
      <c r="I54" s="8">
        <v>2304.35</v>
      </c>
      <c r="J54" s="8">
        <v>2304.35</v>
      </c>
      <c r="K54" s="8">
        <v>2304.35</v>
      </c>
      <c r="L54" s="8">
        <v>2304.35</v>
      </c>
      <c r="M54" s="8">
        <v>2304.35</v>
      </c>
      <c r="N54" s="8">
        <v>2304.35</v>
      </c>
      <c r="O54" s="8">
        <v>2304.35</v>
      </c>
      <c r="P54" s="8">
        <v>2304.35</v>
      </c>
      <c r="Q54" s="8">
        <v>2304.35</v>
      </c>
      <c r="R54" s="8">
        <v>2304.35</v>
      </c>
      <c r="S54" s="8">
        <v>2304.35</v>
      </c>
      <c r="T54" s="17">
        <f>ROUND(SUM(H54:S54),5)</f>
        <v>27652.2</v>
      </c>
    </row>
    <row r="55" spans="1:20" x14ac:dyDescent="0.25">
      <c r="A55" s="1"/>
      <c r="B55" s="1"/>
      <c r="C55" s="1"/>
      <c r="D55" s="1"/>
      <c r="E55" s="1"/>
      <c r="F55" s="1" t="s">
        <v>65</v>
      </c>
      <c r="G55" s="1"/>
      <c r="H55" s="8">
        <v>0</v>
      </c>
      <c r="I55" s="8">
        <v>2700</v>
      </c>
      <c r="J55" s="8">
        <v>2700</v>
      </c>
      <c r="K55" s="8">
        <v>2700</v>
      </c>
      <c r="L55" s="8">
        <v>2700</v>
      </c>
      <c r="M55" s="8">
        <v>2700</v>
      </c>
      <c r="N55" s="8">
        <v>2700</v>
      </c>
      <c r="O55" s="8">
        <v>2700</v>
      </c>
      <c r="P55" s="8">
        <v>2700</v>
      </c>
      <c r="Q55" s="8">
        <v>2700</v>
      </c>
      <c r="R55" s="8">
        <v>2700</v>
      </c>
      <c r="S55" s="8">
        <v>0</v>
      </c>
      <c r="T55" s="17">
        <f>ROUND(SUM(H55:S55),5)</f>
        <v>27000</v>
      </c>
    </row>
    <row r="56" spans="1:20" x14ac:dyDescent="0.25">
      <c r="A56" s="1"/>
      <c r="B56" s="1"/>
      <c r="C56" s="1"/>
      <c r="D56" s="1"/>
      <c r="E56" s="1"/>
      <c r="F56" s="1" t="s">
        <v>66</v>
      </c>
      <c r="G56" s="1"/>
      <c r="H56" s="8">
        <v>950.62</v>
      </c>
      <c r="I56" s="8">
        <v>950.62</v>
      </c>
      <c r="J56" s="8">
        <v>950.62</v>
      </c>
      <c r="K56" s="8">
        <v>950.62</v>
      </c>
      <c r="L56" s="8">
        <v>950.62</v>
      </c>
      <c r="M56" s="8">
        <v>950.62</v>
      </c>
      <c r="N56" s="8">
        <v>950.62</v>
      </c>
      <c r="O56" s="8">
        <v>950.62</v>
      </c>
      <c r="P56" s="8">
        <v>950.62</v>
      </c>
      <c r="Q56" s="8">
        <v>950.62</v>
      </c>
      <c r="R56" s="8">
        <v>950.62</v>
      </c>
      <c r="S56" s="8">
        <v>950.62</v>
      </c>
      <c r="T56" s="17">
        <f>ROUND(SUM(H56:S56),5)</f>
        <v>11407.44</v>
      </c>
    </row>
    <row r="57" spans="1:20" x14ac:dyDescent="0.25">
      <c r="A57" s="1"/>
      <c r="B57" s="1"/>
      <c r="C57" s="1"/>
      <c r="D57" s="1"/>
      <c r="E57" s="1"/>
      <c r="F57" s="1" t="s">
        <v>67</v>
      </c>
      <c r="G57" s="1"/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/>
      <c r="O57" s="8"/>
      <c r="P57" s="8"/>
      <c r="Q57" s="8"/>
      <c r="R57" s="8"/>
      <c r="S57" s="8"/>
      <c r="T57" s="17">
        <f>ROUND(SUM(H57:S57),5)</f>
        <v>0</v>
      </c>
    </row>
    <row r="58" spans="1:20" x14ac:dyDescent="0.25">
      <c r="A58" s="1"/>
      <c r="B58" s="1"/>
      <c r="C58" s="1"/>
      <c r="D58" s="1"/>
      <c r="E58" s="1"/>
      <c r="F58" s="1" t="s">
        <v>68</v>
      </c>
      <c r="G58" s="1"/>
      <c r="H58" s="8">
        <v>3278.04</v>
      </c>
      <c r="I58" s="8">
        <v>3278.04</v>
      </c>
      <c r="J58" s="8">
        <v>3278.04</v>
      </c>
      <c r="K58" s="8">
        <v>3278.04</v>
      </c>
      <c r="L58" s="8">
        <v>3278.04</v>
      </c>
      <c r="M58" s="8">
        <v>3278.04</v>
      </c>
      <c r="N58" s="8">
        <v>3278.04</v>
      </c>
      <c r="O58" s="8">
        <v>3278.04</v>
      </c>
      <c r="P58" s="8">
        <v>3278.04</v>
      </c>
      <c r="Q58" s="8">
        <v>3278.04</v>
      </c>
      <c r="R58" s="8">
        <v>3278.04</v>
      </c>
      <c r="S58" s="8">
        <v>3278.04</v>
      </c>
      <c r="T58" s="17">
        <f>ROUND(SUM(H58:S58),5)</f>
        <v>39336.480000000003</v>
      </c>
    </row>
    <row r="59" spans="1:20" x14ac:dyDescent="0.25">
      <c r="A59" s="1"/>
      <c r="B59" s="1"/>
      <c r="C59" s="1"/>
      <c r="D59" s="1"/>
      <c r="E59" s="1"/>
      <c r="F59" s="1" t="s">
        <v>69</v>
      </c>
      <c r="G59" s="1"/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17">
        <f>ROUND(SUM(H59:S59),5)</f>
        <v>0</v>
      </c>
    </row>
    <row r="60" spans="1:20" x14ac:dyDescent="0.25">
      <c r="A60" s="1"/>
      <c r="B60" s="1"/>
      <c r="C60" s="1"/>
      <c r="D60" s="1"/>
      <c r="E60" s="1"/>
      <c r="F60" s="1" t="s">
        <v>70</v>
      </c>
      <c r="G60" s="1"/>
      <c r="H60" s="8">
        <v>0</v>
      </c>
      <c r="I60" s="8">
        <v>6.19</v>
      </c>
      <c r="J60" s="8">
        <v>9.57</v>
      </c>
      <c r="K60" s="8">
        <v>4.88</v>
      </c>
      <c r="L60" s="8">
        <v>0.69</v>
      </c>
      <c r="M60" s="8">
        <v>1.33</v>
      </c>
      <c r="N60" s="8">
        <v>45.81</v>
      </c>
      <c r="O60" s="8">
        <v>28.73</v>
      </c>
      <c r="P60" s="8">
        <v>5.2</v>
      </c>
      <c r="Q60" s="8">
        <v>1.66</v>
      </c>
      <c r="R60" s="8">
        <v>0</v>
      </c>
      <c r="S60" s="8">
        <v>0</v>
      </c>
      <c r="T60" s="17">
        <f>ROUND(SUM(H60:S60),5)</f>
        <v>104.06</v>
      </c>
    </row>
    <row r="61" spans="1:20" x14ac:dyDescent="0.25">
      <c r="A61" s="1"/>
      <c r="B61" s="1"/>
      <c r="C61" s="1"/>
      <c r="D61" s="1"/>
      <c r="E61" s="1"/>
      <c r="F61" s="1" t="s">
        <v>71</v>
      </c>
      <c r="G61" s="1"/>
      <c r="H61" s="8">
        <v>3737.5</v>
      </c>
      <c r="I61" s="8">
        <v>3737.5</v>
      </c>
      <c r="J61" s="8">
        <v>3737.5</v>
      </c>
      <c r="K61" s="8">
        <v>3737.5</v>
      </c>
      <c r="L61" s="8">
        <v>3737.5</v>
      </c>
      <c r="M61" s="8">
        <v>3737.5</v>
      </c>
      <c r="N61" s="8">
        <v>3737.5</v>
      </c>
      <c r="O61" s="8">
        <v>3737.5</v>
      </c>
      <c r="P61" s="8">
        <v>3737.5</v>
      </c>
      <c r="Q61" s="8">
        <v>3737.5</v>
      </c>
      <c r="R61" s="8">
        <v>3737.5</v>
      </c>
      <c r="S61" s="8">
        <v>3737.5</v>
      </c>
      <c r="T61" s="17">
        <f>ROUND(SUM(H61:S61),5)</f>
        <v>44850</v>
      </c>
    </row>
    <row r="62" spans="1:20" x14ac:dyDescent="0.25">
      <c r="A62" s="1"/>
      <c r="B62" s="1"/>
      <c r="C62" s="1"/>
      <c r="D62" s="1"/>
      <c r="E62" s="1"/>
      <c r="F62" s="1" t="s">
        <v>72</v>
      </c>
      <c r="G62" s="1"/>
      <c r="H62" s="8">
        <v>233.33</v>
      </c>
      <c r="I62" s="8">
        <v>233.33</v>
      </c>
      <c r="J62" s="8">
        <v>233.33</v>
      </c>
      <c r="K62" s="8">
        <v>233.33</v>
      </c>
      <c r="L62" s="8">
        <v>233.33</v>
      </c>
      <c r="M62" s="8">
        <v>233.33</v>
      </c>
      <c r="N62" s="8">
        <v>233.33</v>
      </c>
      <c r="O62" s="8">
        <v>233.33</v>
      </c>
      <c r="P62" s="8">
        <v>233.33</v>
      </c>
      <c r="Q62" s="8">
        <v>233.33</v>
      </c>
      <c r="R62" s="8">
        <v>233.33</v>
      </c>
      <c r="S62" s="8">
        <v>233.33</v>
      </c>
      <c r="T62" s="17">
        <f>ROUND(SUM(H62:S62),5)</f>
        <v>2799.96</v>
      </c>
    </row>
    <row r="63" spans="1:20" x14ac:dyDescent="0.25">
      <c r="A63" s="1"/>
      <c r="B63" s="1"/>
      <c r="C63" s="1"/>
      <c r="D63" s="1"/>
      <c r="E63" s="1"/>
      <c r="F63" s="1" t="s">
        <v>73</v>
      </c>
      <c r="G63" s="1"/>
      <c r="H63" s="8">
        <v>41.67</v>
      </c>
      <c r="I63" s="8">
        <v>41.67</v>
      </c>
      <c r="J63" s="8">
        <v>41.67</v>
      </c>
      <c r="K63" s="8">
        <v>41.67</v>
      </c>
      <c r="L63" s="8">
        <v>41.67</v>
      </c>
      <c r="M63" s="8">
        <v>41.67</v>
      </c>
      <c r="N63" s="8">
        <v>41.67</v>
      </c>
      <c r="O63" s="8">
        <v>41.67</v>
      </c>
      <c r="P63" s="8">
        <v>41.67</v>
      </c>
      <c r="Q63" s="8">
        <v>41.67</v>
      </c>
      <c r="R63" s="8">
        <v>41.67</v>
      </c>
      <c r="S63" s="8">
        <v>41.67</v>
      </c>
      <c r="T63" s="17">
        <f>ROUND(SUM(H63:S63),5)</f>
        <v>500.04</v>
      </c>
    </row>
    <row r="64" spans="1:20" x14ac:dyDescent="0.25">
      <c r="A64" s="1"/>
      <c r="B64" s="1"/>
      <c r="C64" s="1"/>
      <c r="D64" s="1"/>
      <c r="E64" s="1"/>
      <c r="F64" s="1" t="s">
        <v>74</v>
      </c>
      <c r="G64" s="1"/>
      <c r="H64" s="8">
        <v>500</v>
      </c>
      <c r="I64" s="8">
        <v>500</v>
      </c>
      <c r="J64" s="8">
        <v>500</v>
      </c>
      <c r="K64" s="8">
        <v>500</v>
      </c>
      <c r="L64" s="8">
        <v>500</v>
      </c>
      <c r="M64" s="8">
        <v>500</v>
      </c>
      <c r="N64" s="8">
        <v>500</v>
      </c>
      <c r="O64" s="8">
        <v>500</v>
      </c>
      <c r="P64" s="8">
        <v>500</v>
      </c>
      <c r="Q64" s="8">
        <v>500</v>
      </c>
      <c r="R64" s="8">
        <v>500</v>
      </c>
      <c r="S64" s="8">
        <v>500</v>
      </c>
      <c r="T64" s="17">
        <f>ROUND(SUM(H64:S64),5)</f>
        <v>6000</v>
      </c>
    </row>
    <row r="65" spans="1:20" x14ac:dyDescent="0.25">
      <c r="A65" s="1"/>
      <c r="B65" s="1"/>
      <c r="C65" s="1"/>
      <c r="D65" s="1"/>
      <c r="E65" s="1"/>
      <c r="F65" s="1" t="s">
        <v>75</v>
      </c>
      <c r="G65" s="1"/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17">
        <f>ROUND(SUM(H65:S65),5)</f>
        <v>0</v>
      </c>
    </row>
    <row r="66" spans="1:20" x14ac:dyDescent="0.25">
      <c r="A66" s="1"/>
      <c r="B66" s="1"/>
      <c r="C66" s="1"/>
      <c r="D66" s="1"/>
      <c r="E66" s="1"/>
      <c r="F66" s="1" t="s">
        <v>76</v>
      </c>
      <c r="G66" s="1"/>
      <c r="H66" s="8">
        <v>20.83</v>
      </c>
      <c r="I66" s="8">
        <v>20.83</v>
      </c>
      <c r="J66" s="8">
        <v>20.83</v>
      </c>
      <c r="K66" s="8">
        <v>20.83</v>
      </c>
      <c r="L66" s="8">
        <v>20.83</v>
      </c>
      <c r="M66" s="8">
        <v>20.83</v>
      </c>
      <c r="N66" s="8">
        <v>20.83</v>
      </c>
      <c r="O66" s="8">
        <v>20.83</v>
      </c>
      <c r="P66" s="8">
        <v>20.83</v>
      </c>
      <c r="Q66" s="8">
        <v>20.83</v>
      </c>
      <c r="R66" s="8">
        <v>20.83</v>
      </c>
      <c r="S66" s="8">
        <v>20.83</v>
      </c>
      <c r="T66" s="17">
        <f>ROUND(SUM(H66:S66),5)</f>
        <v>249.96</v>
      </c>
    </row>
    <row r="67" spans="1:20" x14ac:dyDescent="0.25">
      <c r="A67" s="1"/>
      <c r="B67" s="1"/>
      <c r="C67" s="1"/>
      <c r="D67" s="1"/>
      <c r="E67" s="1"/>
      <c r="F67" s="1" t="s">
        <v>77</v>
      </c>
      <c r="G67" s="1"/>
      <c r="H67" s="8">
        <v>41.67</v>
      </c>
      <c r="I67" s="8">
        <v>41.67</v>
      </c>
      <c r="J67" s="8">
        <v>41.67</v>
      </c>
      <c r="K67" s="8">
        <v>41.67</v>
      </c>
      <c r="L67" s="8">
        <v>41.67</v>
      </c>
      <c r="M67" s="8">
        <v>41.67</v>
      </c>
      <c r="N67" s="8">
        <v>41.67</v>
      </c>
      <c r="O67" s="8">
        <v>41.67</v>
      </c>
      <c r="P67" s="8">
        <v>41.67</v>
      </c>
      <c r="Q67" s="8">
        <v>41.67</v>
      </c>
      <c r="R67" s="8">
        <v>41.67</v>
      </c>
      <c r="S67" s="8">
        <v>41.67</v>
      </c>
      <c r="T67" s="17">
        <f>ROUND(SUM(H67:S67),5)</f>
        <v>500.04</v>
      </c>
    </row>
    <row r="68" spans="1:20" x14ac:dyDescent="0.25">
      <c r="A68" s="1"/>
      <c r="B68" s="1"/>
      <c r="C68" s="1"/>
      <c r="D68" s="1"/>
      <c r="E68" s="1"/>
      <c r="F68" s="1" t="s">
        <v>78</v>
      </c>
      <c r="G68" s="1"/>
      <c r="H68" s="8">
        <v>16.670000000000002</v>
      </c>
      <c r="I68" s="8">
        <v>16.670000000000002</v>
      </c>
      <c r="J68" s="8">
        <v>16.670000000000002</v>
      </c>
      <c r="K68" s="8">
        <v>16.670000000000002</v>
      </c>
      <c r="L68" s="8">
        <v>16.670000000000002</v>
      </c>
      <c r="M68" s="8">
        <v>16.670000000000002</v>
      </c>
      <c r="N68" s="8">
        <v>16.670000000000002</v>
      </c>
      <c r="O68" s="8">
        <v>16.670000000000002</v>
      </c>
      <c r="P68" s="8">
        <v>16.670000000000002</v>
      </c>
      <c r="Q68" s="8">
        <v>16.670000000000002</v>
      </c>
      <c r="R68" s="8">
        <v>16.670000000000002</v>
      </c>
      <c r="S68" s="8">
        <v>16.670000000000002</v>
      </c>
      <c r="T68" s="17">
        <f>ROUND(SUM(H68:S68),5)</f>
        <v>200.04</v>
      </c>
    </row>
    <row r="69" spans="1:20" x14ac:dyDescent="0.25">
      <c r="A69" s="1"/>
      <c r="B69" s="1"/>
      <c r="C69" s="1"/>
      <c r="D69" s="1"/>
      <c r="E69" s="1"/>
      <c r="F69" s="1" t="s">
        <v>79</v>
      </c>
      <c r="G69" s="1"/>
      <c r="H69" s="8">
        <v>16.670000000000002</v>
      </c>
      <c r="I69" s="8">
        <v>16.670000000000002</v>
      </c>
      <c r="J69" s="8">
        <v>16.670000000000002</v>
      </c>
      <c r="K69" s="8">
        <v>16.670000000000002</v>
      </c>
      <c r="L69" s="8">
        <v>16.670000000000002</v>
      </c>
      <c r="M69" s="8">
        <v>16.670000000000002</v>
      </c>
      <c r="N69" s="8">
        <v>16.670000000000002</v>
      </c>
      <c r="O69" s="8">
        <v>16.670000000000002</v>
      </c>
      <c r="P69" s="8">
        <v>16.670000000000002</v>
      </c>
      <c r="Q69" s="8">
        <v>16.670000000000002</v>
      </c>
      <c r="R69" s="8">
        <v>16.670000000000002</v>
      </c>
      <c r="S69" s="8">
        <v>16.670000000000002</v>
      </c>
      <c r="T69" s="17">
        <f>ROUND(SUM(H69:S69),5)</f>
        <v>200.04</v>
      </c>
    </row>
    <row r="70" spans="1:20" x14ac:dyDescent="0.25">
      <c r="A70" s="1"/>
      <c r="B70" s="1"/>
      <c r="C70" s="1"/>
      <c r="D70" s="1"/>
      <c r="E70" s="1"/>
      <c r="F70" s="1" t="s">
        <v>80</v>
      </c>
      <c r="G70" s="1"/>
      <c r="H70" s="8">
        <v>20.83</v>
      </c>
      <c r="I70" s="8">
        <v>20.83</v>
      </c>
      <c r="J70" s="8">
        <v>20.83</v>
      </c>
      <c r="K70" s="8">
        <v>20.83</v>
      </c>
      <c r="L70" s="8">
        <v>20.83</v>
      </c>
      <c r="M70" s="8">
        <v>20.83</v>
      </c>
      <c r="N70" s="8">
        <v>20.83</v>
      </c>
      <c r="O70" s="8">
        <v>20.83</v>
      </c>
      <c r="P70" s="8">
        <v>20.83</v>
      </c>
      <c r="Q70" s="8">
        <v>20.83</v>
      </c>
      <c r="R70" s="8">
        <v>20.83</v>
      </c>
      <c r="S70" s="8">
        <v>20.83</v>
      </c>
      <c r="T70" s="17">
        <f>ROUND(SUM(H70:S70),5)</f>
        <v>249.96</v>
      </c>
    </row>
    <row r="71" spans="1:20" x14ac:dyDescent="0.25">
      <c r="A71" s="1"/>
      <c r="B71" s="1"/>
      <c r="C71" s="1"/>
      <c r="D71" s="1"/>
      <c r="E71" s="1"/>
      <c r="F71" s="1" t="s">
        <v>81</v>
      </c>
      <c r="G71" s="1"/>
      <c r="H71" s="8">
        <v>541.66999999999996</v>
      </c>
      <c r="I71" s="8">
        <v>541.66999999999996</v>
      </c>
      <c r="J71" s="8">
        <v>541.66999999999996</v>
      </c>
      <c r="K71" s="8">
        <v>541.66999999999996</v>
      </c>
      <c r="L71" s="8">
        <v>541.66999999999996</v>
      </c>
      <c r="M71" s="8">
        <v>541.66999999999996</v>
      </c>
      <c r="N71" s="8">
        <v>541.66999999999996</v>
      </c>
      <c r="O71" s="8">
        <v>541.66999999999996</v>
      </c>
      <c r="P71" s="8">
        <v>541.66999999999996</v>
      </c>
      <c r="Q71" s="8">
        <v>541.66999999999996</v>
      </c>
      <c r="R71" s="8">
        <v>541.66999999999996</v>
      </c>
      <c r="S71" s="8">
        <v>541.66999999999996</v>
      </c>
      <c r="T71" s="17">
        <f>ROUND(SUM(H71:S71),5)</f>
        <v>6500.04</v>
      </c>
    </row>
    <row r="72" spans="1:20" x14ac:dyDescent="0.25">
      <c r="A72" s="1"/>
      <c r="B72" s="1"/>
      <c r="C72" s="1"/>
      <c r="D72" s="1"/>
      <c r="E72" s="1"/>
      <c r="F72" s="1" t="s">
        <v>82</v>
      </c>
      <c r="G72" s="1"/>
      <c r="H72" s="8">
        <v>200</v>
      </c>
      <c r="I72" s="8">
        <v>200</v>
      </c>
      <c r="J72" s="8">
        <v>200</v>
      </c>
      <c r="K72" s="8">
        <v>200</v>
      </c>
      <c r="L72" s="8">
        <v>200</v>
      </c>
      <c r="M72" s="8">
        <v>200</v>
      </c>
      <c r="N72" s="8">
        <v>200</v>
      </c>
      <c r="O72" s="8">
        <v>200</v>
      </c>
      <c r="P72" s="8">
        <v>200</v>
      </c>
      <c r="Q72" s="8">
        <v>200</v>
      </c>
      <c r="R72" s="8">
        <v>200</v>
      </c>
      <c r="S72" s="8">
        <v>200</v>
      </c>
      <c r="T72" s="17">
        <f>ROUND(SUM(H72:S72),5)</f>
        <v>2400</v>
      </c>
    </row>
    <row r="73" spans="1:20" x14ac:dyDescent="0.25">
      <c r="A73" s="1"/>
      <c r="B73" s="1"/>
      <c r="C73" s="1"/>
      <c r="D73" s="1"/>
      <c r="E73" s="1"/>
      <c r="F73" s="1" t="s">
        <v>83</v>
      </c>
      <c r="G73" s="1"/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17">
        <f>ROUND(SUM(H73:S73),5)</f>
        <v>0</v>
      </c>
    </row>
    <row r="74" spans="1:20" x14ac:dyDescent="0.25">
      <c r="A74" s="1"/>
      <c r="B74" s="1"/>
      <c r="C74" s="1"/>
      <c r="D74" s="1"/>
      <c r="E74" s="1"/>
      <c r="F74" s="1" t="s">
        <v>84</v>
      </c>
      <c r="G74" s="1"/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17">
        <f>ROUND(SUM(H74:S74),5)</f>
        <v>0</v>
      </c>
    </row>
    <row r="75" spans="1:20" x14ac:dyDescent="0.25">
      <c r="A75" s="1"/>
      <c r="B75" s="1"/>
      <c r="C75" s="1"/>
      <c r="D75" s="1"/>
      <c r="E75" s="1"/>
      <c r="F75" s="1" t="s">
        <v>85</v>
      </c>
      <c r="G75" s="1"/>
      <c r="H75" s="8">
        <v>416.67</v>
      </c>
      <c r="I75" s="8">
        <v>416.67</v>
      </c>
      <c r="J75" s="8">
        <v>416.67</v>
      </c>
      <c r="K75" s="8">
        <v>416.67</v>
      </c>
      <c r="L75" s="8">
        <v>416.67</v>
      </c>
      <c r="M75" s="8">
        <v>416.67</v>
      </c>
      <c r="N75" s="8">
        <v>416.67</v>
      </c>
      <c r="O75" s="8">
        <v>416.67</v>
      </c>
      <c r="P75" s="8">
        <v>416.67</v>
      </c>
      <c r="Q75" s="8">
        <v>416.67</v>
      </c>
      <c r="R75" s="8">
        <v>416.67</v>
      </c>
      <c r="S75" s="8">
        <v>416.67</v>
      </c>
      <c r="T75" s="17">
        <f>ROUND(SUM(H75:S75),5)</f>
        <v>5000.04</v>
      </c>
    </row>
    <row r="76" spans="1:20" x14ac:dyDescent="0.25">
      <c r="A76" s="1"/>
      <c r="B76" s="1"/>
      <c r="C76" s="1"/>
      <c r="D76" s="1"/>
      <c r="E76" s="1"/>
      <c r="F76" s="1" t="s">
        <v>86</v>
      </c>
      <c r="G76" s="1"/>
      <c r="H76" s="8">
        <v>208.33</v>
      </c>
      <c r="I76" s="8">
        <v>208.33</v>
      </c>
      <c r="J76" s="8">
        <v>208.33</v>
      </c>
      <c r="K76" s="8">
        <v>208.33</v>
      </c>
      <c r="L76" s="8">
        <v>208.33</v>
      </c>
      <c r="M76" s="8">
        <v>208.33</v>
      </c>
      <c r="N76" s="8">
        <v>208.33</v>
      </c>
      <c r="O76" s="8">
        <v>208.33</v>
      </c>
      <c r="P76" s="8">
        <v>208.33</v>
      </c>
      <c r="Q76" s="8">
        <v>208.33</v>
      </c>
      <c r="R76" s="8">
        <v>208.33</v>
      </c>
      <c r="S76" s="8">
        <v>208.33</v>
      </c>
      <c r="T76" s="17">
        <f>ROUND(SUM(H76:S76),5)</f>
        <v>2499.96</v>
      </c>
    </row>
    <row r="77" spans="1:20" ht="16.5" thickBot="1" x14ac:dyDescent="0.3">
      <c r="A77" s="1"/>
      <c r="B77" s="1"/>
      <c r="C77" s="1"/>
      <c r="D77" s="1"/>
      <c r="E77" s="1"/>
      <c r="F77" s="1" t="s">
        <v>87</v>
      </c>
      <c r="G77" s="1"/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18">
        <f>ROUND(SUM(H77:S77),5)</f>
        <v>0</v>
      </c>
    </row>
    <row r="78" spans="1:20" x14ac:dyDescent="0.25">
      <c r="A78" s="1"/>
      <c r="B78" s="1"/>
      <c r="C78" s="1"/>
      <c r="D78" s="1"/>
      <c r="E78" s="1" t="s">
        <v>88</v>
      </c>
      <c r="F78" s="1"/>
      <c r="G78" s="1"/>
      <c r="H78" s="8">
        <f t="shared" ref="H78:S78" si="6">ROUND(SUM(H45:H77),5)</f>
        <v>49318.720000000001</v>
      </c>
      <c r="I78" s="8">
        <f t="shared" si="6"/>
        <v>55384.91</v>
      </c>
      <c r="J78" s="8">
        <f t="shared" si="6"/>
        <v>55638.29</v>
      </c>
      <c r="K78" s="8">
        <f t="shared" si="6"/>
        <v>55633.599999999999</v>
      </c>
      <c r="L78" s="8">
        <f t="shared" si="6"/>
        <v>55629.41</v>
      </c>
      <c r="M78" s="8">
        <f t="shared" si="6"/>
        <v>55630.05</v>
      </c>
      <c r="N78" s="8">
        <f t="shared" si="6"/>
        <v>55674.53</v>
      </c>
      <c r="O78" s="8">
        <f t="shared" si="6"/>
        <v>55657.45</v>
      </c>
      <c r="P78" s="8">
        <f t="shared" si="6"/>
        <v>55633.919999999998</v>
      </c>
      <c r="Q78" s="8">
        <f t="shared" si="6"/>
        <v>55630.38</v>
      </c>
      <c r="R78" s="8">
        <f t="shared" si="6"/>
        <v>55628.72</v>
      </c>
      <c r="S78" s="8">
        <f t="shared" si="6"/>
        <v>49318.720000000001</v>
      </c>
      <c r="T78" s="17">
        <f>ROUND(SUM(H78:S78),5)</f>
        <v>654778.69999999995</v>
      </c>
    </row>
    <row r="79" spans="1:20" x14ac:dyDescent="0.25">
      <c r="A79" s="1"/>
      <c r="B79" s="1"/>
      <c r="C79" s="1"/>
      <c r="D79" s="1"/>
      <c r="E79" s="1" t="s">
        <v>89</v>
      </c>
      <c r="F79" s="1"/>
      <c r="G79" s="1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17"/>
    </row>
    <row r="80" spans="1:20" ht="16.5" thickBot="1" x14ac:dyDescent="0.3">
      <c r="A80" s="1"/>
      <c r="B80" s="1"/>
      <c r="C80" s="1"/>
      <c r="D80" s="1"/>
      <c r="E80" s="1"/>
      <c r="F80" s="1" t="s">
        <v>90</v>
      </c>
      <c r="G80" s="1"/>
      <c r="H80" s="9">
        <v>166.67</v>
      </c>
      <c r="I80" s="9">
        <v>166.67</v>
      </c>
      <c r="J80" s="9">
        <v>166.67</v>
      </c>
      <c r="K80" s="9">
        <v>166.67</v>
      </c>
      <c r="L80" s="9">
        <v>166.67</v>
      </c>
      <c r="M80" s="9">
        <v>166.67</v>
      </c>
      <c r="N80" s="9">
        <v>166.67</v>
      </c>
      <c r="O80" s="9">
        <v>166.67</v>
      </c>
      <c r="P80" s="9">
        <v>166.67</v>
      </c>
      <c r="Q80" s="9">
        <v>166.67</v>
      </c>
      <c r="R80" s="9">
        <v>166.67</v>
      </c>
      <c r="S80" s="9">
        <v>166.67</v>
      </c>
      <c r="T80" s="18">
        <f>ROUND(SUM(H80:S80),5)</f>
        <v>2000.04</v>
      </c>
    </row>
    <row r="81" spans="1:20" x14ac:dyDescent="0.25">
      <c r="A81" s="1"/>
      <c r="B81" s="1"/>
      <c r="C81" s="1"/>
      <c r="D81" s="1"/>
      <c r="E81" s="1" t="s">
        <v>91</v>
      </c>
      <c r="F81" s="1"/>
      <c r="G81" s="1"/>
      <c r="H81" s="8">
        <f t="shared" ref="H81:S81" si="7">ROUND(SUM(H79:H80),5)</f>
        <v>166.67</v>
      </c>
      <c r="I81" s="8">
        <f t="shared" si="7"/>
        <v>166.67</v>
      </c>
      <c r="J81" s="8">
        <f t="shared" si="7"/>
        <v>166.67</v>
      </c>
      <c r="K81" s="8">
        <f t="shared" si="7"/>
        <v>166.67</v>
      </c>
      <c r="L81" s="8">
        <f t="shared" si="7"/>
        <v>166.67</v>
      </c>
      <c r="M81" s="8">
        <f t="shared" si="7"/>
        <v>166.67</v>
      </c>
      <c r="N81" s="8">
        <f t="shared" si="7"/>
        <v>166.67</v>
      </c>
      <c r="O81" s="8">
        <f t="shared" si="7"/>
        <v>166.67</v>
      </c>
      <c r="P81" s="8">
        <f t="shared" si="7"/>
        <v>166.67</v>
      </c>
      <c r="Q81" s="8">
        <f t="shared" si="7"/>
        <v>166.67</v>
      </c>
      <c r="R81" s="8">
        <f t="shared" si="7"/>
        <v>166.67</v>
      </c>
      <c r="S81" s="8">
        <f t="shared" si="7"/>
        <v>166.67</v>
      </c>
      <c r="T81" s="17">
        <f>ROUND(SUM(H81:S81),5)</f>
        <v>2000.04</v>
      </c>
    </row>
    <row r="82" spans="1:20" x14ac:dyDescent="0.25">
      <c r="A82" s="1"/>
      <c r="B82" s="1"/>
      <c r="C82" s="1"/>
      <c r="D82" s="1"/>
      <c r="E82" s="1" t="s">
        <v>92</v>
      </c>
      <c r="F82" s="1"/>
      <c r="G82" s="1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17"/>
    </row>
    <row r="83" spans="1:20" x14ac:dyDescent="0.25">
      <c r="A83" s="1"/>
      <c r="B83" s="1"/>
      <c r="C83" s="1"/>
      <c r="D83" s="1"/>
      <c r="E83" s="1"/>
      <c r="F83" s="1" t="s">
        <v>93</v>
      </c>
      <c r="G83" s="1"/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17">
        <f>ROUND(SUM(H83:S83),5)</f>
        <v>0</v>
      </c>
    </row>
    <row r="84" spans="1:20" x14ac:dyDescent="0.25">
      <c r="A84" s="1"/>
      <c r="B84" s="1"/>
      <c r="C84" s="1"/>
      <c r="D84" s="1"/>
      <c r="E84" s="1"/>
      <c r="F84" s="1" t="s">
        <v>94</v>
      </c>
      <c r="G84" s="1"/>
      <c r="H84" s="8">
        <v>2916.67</v>
      </c>
      <c r="I84" s="8">
        <v>2916.67</v>
      </c>
      <c r="J84" s="8">
        <v>2916.67</v>
      </c>
      <c r="K84" s="8">
        <v>2916.67</v>
      </c>
      <c r="L84" s="8">
        <v>2916.67</v>
      </c>
      <c r="M84" s="8">
        <v>2916.67</v>
      </c>
      <c r="N84" s="8">
        <v>2916.67</v>
      </c>
      <c r="O84" s="8">
        <v>2916.67</v>
      </c>
      <c r="P84" s="8">
        <v>2916.67</v>
      </c>
      <c r="Q84" s="8">
        <v>2916.67</v>
      </c>
      <c r="R84" s="8">
        <v>2916.67</v>
      </c>
      <c r="S84" s="8">
        <v>2916.67</v>
      </c>
      <c r="T84" s="17">
        <f>ROUND(SUM(H84:S84),5)</f>
        <v>35000.04</v>
      </c>
    </row>
    <row r="85" spans="1:20" x14ac:dyDescent="0.25">
      <c r="A85" s="1"/>
      <c r="B85" s="1"/>
      <c r="C85" s="1"/>
      <c r="D85" s="1"/>
      <c r="E85" s="1"/>
      <c r="F85" s="1" t="s">
        <v>95</v>
      </c>
      <c r="G85" s="1"/>
      <c r="H85" s="8">
        <v>5206</v>
      </c>
      <c r="I85" s="8">
        <v>3906</v>
      </c>
      <c r="J85" s="8">
        <v>5206</v>
      </c>
      <c r="K85" s="8">
        <v>5206</v>
      </c>
      <c r="L85" s="8">
        <v>3906</v>
      </c>
      <c r="M85" s="8">
        <v>2606</v>
      </c>
      <c r="N85" s="8">
        <v>5206</v>
      </c>
      <c r="O85" s="8">
        <v>5206</v>
      </c>
      <c r="P85" s="8">
        <v>3906</v>
      </c>
      <c r="Q85" s="8">
        <v>5206</v>
      </c>
      <c r="R85" s="8">
        <v>5206</v>
      </c>
      <c r="S85" s="8">
        <v>5206</v>
      </c>
      <c r="T85" s="17">
        <f>ROUND(SUM(H85:S85),5)</f>
        <v>55972</v>
      </c>
    </row>
    <row r="86" spans="1:20" x14ac:dyDescent="0.25">
      <c r="A86" s="1"/>
      <c r="B86" s="1"/>
      <c r="C86" s="1"/>
      <c r="D86" s="1"/>
      <c r="E86" s="1"/>
      <c r="F86" s="1" t="s">
        <v>96</v>
      </c>
      <c r="G86" s="1"/>
      <c r="H86" s="8">
        <v>250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17">
        <f>ROUND(SUM(H86:S86),5)</f>
        <v>250</v>
      </c>
    </row>
    <row r="87" spans="1:20" x14ac:dyDescent="0.25">
      <c r="A87" s="1"/>
      <c r="B87" s="1"/>
      <c r="C87" s="1"/>
      <c r="D87" s="1"/>
      <c r="E87" s="1"/>
      <c r="F87" s="1" t="s">
        <v>97</v>
      </c>
      <c r="G87" s="1"/>
      <c r="H87" s="8">
        <v>606.4</v>
      </c>
      <c r="I87" s="8">
        <v>606.4</v>
      </c>
      <c r="J87" s="8">
        <v>606.4</v>
      </c>
      <c r="K87" s="8">
        <v>606.4</v>
      </c>
      <c r="L87" s="8">
        <v>606.4</v>
      </c>
      <c r="M87" s="8">
        <v>606.4</v>
      </c>
      <c r="N87" s="8">
        <v>606.4</v>
      </c>
      <c r="O87" s="8">
        <v>606.4</v>
      </c>
      <c r="P87" s="8">
        <v>606.4</v>
      </c>
      <c r="Q87" s="8">
        <v>606.4</v>
      </c>
      <c r="R87" s="8">
        <v>606.4</v>
      </c>
      <c r="S87" s="8">
        <v>606.4</v>
      </c>
      <c r="T87" s="17">
        <f>ROUND(SUM(H87:S87),5)</f>
        <v>7276.8</v>
      </c>
    </row>
    <row r="88" spans="1:20" x14ac:dyDescent="0.25">
      <c r="A88" s="1"/>
      <c r="B88" s="1"/>
      <c r="C88" s="1"/>
      <c r="D88" s="1"/>
      <c r="E88" s="1"/>
      <c r="F88" s="1" t="s">
        <v>70</v>
      </c>
      <c r="G88" s="1"/>
      <c r="H88" s="8">
        <v>4.8600000000000003</v>
      </c>
      <c r="I88" s="8">
        <v>0.82</v>
      </c>
      <c r="J88" s="8">
        <v>1.1499999999999999</v>
      </c>
      <c r="K88" s="8">
        <v>2.65</v>
      </c>
      <c r="L88" s="8">
        <v>2.3199999999999998</v>
      </c>
      <c r="M88" s="8">
        <v>2.3199999999999998</v>
      </c>
      <c r="N88" s="8">
        <v>4.88</v>
      </c>
      <c r="O88" s="8">
        <v>5.6</v>
      </c>
      <c r="P88" s="8">
        <v>3.07</v>
      </c>
      <c r="Q88" s="8">
        <v>3.81</v>
      </c>
      <c r="R88" s="8">
        <v>3.22</v>
      </c>
      <c r="S88" s="8">
        <v>0</v>
      </c>
      <c r="T88" s="17">
        <f>ROUND(SUM(H88:S88),5)</f>
        <v>34.700000000000003</v>
      </c>
    </row>
    <row r="89" spans="1:20" x14ac:dyDescent="0.25">
      <c r="A89" s="1"/>
      <c r="B89" s="1"/>
      <c r="C89" s="1"/>
      <c r="D89" s="1"/>
      <c r="E89" s="1"/>
      <c r="F89" s="1" t="s">
        <v>98</v>
      </c>
      <c r="G89" s="1"/>
      <c r="H89" s="8">
        <v>325</v>
      </c>
      <c r="I89" s="8">
        <v>325</v>
      </c>
      <c r="J89" s="8">
        <v>325</v>
      </c>
      <c r="K89" s="8">
        <v>325</v>
      </c>
      <c r="L89" s="8">
        <v>325</v>
      </c>
      <c r="M89" s="8">
        <v>325</v>
      </c>
      <c r="N89" s="8">
        <v>325</v>
      </c>
      <c r="O89" s="8">
        <v>325</v>
      </c>
      <c r="P89" s="8">
        <v>325</v>
      </c>
      <c r="Q89" s="8">
        <v>325</v>
      </c>
      <c r="R89" s="8">
        <v>325</v>
      </c>
      <c r="S89" s="8">
        <v>325</v>
      </c>
      <c r="T89" s="17">
        <f>ROUND(SUM(H89:S89),5)</f>
        <v>3900</v>
      </c>
    </row>
    <row r="90" spans="1:20" x14ac:dyDescent="0.25">
      <c r="A90" s="1"/>
      <c r="B90" s="1"/>
      <c r="C90" s="1"/>
      <c r="D90" s="1"/>
      <c r="E90" s="1"/>
      <c r="F90" s="1" t="s">
        <v>99</v>
      </c>
      <c r="G90" s="1"/>
      <c r="H90" s="8">
        <v>458.33</v>
      </c>
      <c r="I90" s="8">
        <v>458.33</v>
      </c>
      <c r="J90" s="8">
        <v>458.33</v>
      </c>
      <c r="K90" s="8">
        <v>458.33</v>
      </c>
      <c r="L90" s="8">
        <v>458.33</v>
      </c>
      <c r="M90" s="8">
        <v>458.33</v>
      </c>
      <c r="N90" s="8">
        <v>458.33</v>
      </c>
      <c r="O90" s="8">
        <v>458.33</v>
      </c>
      <c r="P90" s="8">
        <v>458.33</v>
      </c>
      <c r="Q90" s="8">
        <v>458.33</v>
      </c>
      <c r="R90" s="8">
        <v>458.33</v>
      </c>
      <c r="S90" s="8">
        <v>458.33</v>
      </c>
      <c r="T90" s="17">
        <f>ROUND(SUM(H90:S90),5)</f>
        <v>5499.96</v>
      </c>
    </row>
    <row r="91" spans="1:20" x14ac:dyDescent="0.25">
      <c r="A91" s="1"/>
      <c r="B91" s="1"/>
      <c r="C91" s="1"/>
      <c r="D91" s="1"/>
      <c r="E91" s="1"/>
      <c r="F91" s="1" t="s">
        <v>100</v>
      </c>
      <c r="G91" s="1"/>
      <c r="H91" s="8">
        <v>25</v>
      </c>
      <c r="I91" s="8">
        <v>25</v>
      </c>
      <c r="J91" s="8">
        <v>25</v>
      </c>
      <c r="K91" s="8">
        <v>25</v>
      </c>
      <c r="L91" s="8">
        <v>25</v>
      </c>
      <c r="M91" s="8">
        <v>25</v>
      </c>
      <c r="N91" s="8">
        <v>25</v>
      </c>
      <c r="O91" s="8">
        <v>25</v>
      </c>
      <c r="P91" s="8">
        <v>25</v>
      </c>
      <c r="Q91" s="8">
        <v>25</v>
      </c>
      <c r="R91" s="8">
        <v>25</v>
      </c>
      <c r="S91" s="8">
        <v>0</v>
      </c>
      <c r="T91" s="17">
        <f>ROUND(SUM(H91:S91),5)</f>
        <v>275</v>
      </c>
    </row>
    <row r="92" spans="1:20" ht="16.5" thickBot="1" x14ac:dyDescent="0.3">
      <c r="A92" s="1"/>
      <c r="B92" s="1"/>
      <c r="C92" s="1"/>
      <c r="D92" s="1"/>
      <c r="E92" s="1"/>
      <c r="F92" s="1" t="s">
        <v>101</v>
      </c>
      <c r="G92" s="1"/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/>
      <c r="O92" s="9"/>
      <c r="P92" s="9"/>
      <c r="Q92" s="9"/>
      <c r="R92" s="9"/>
      <c r="S92" s="9"/>
      <c r="T92" s="18">
        <f>ROUND(SUM(H92:S92),5)</f>
        <v>0</v>
      </c>
    </row>
    <row r="93" spans="1:20" x14ac:dyDescent="0.25">
      <c r="A93" s="1"/>
      <c r="B93" s="1"/>
      <c r="C93" s="1"/>
      <c r="D93" s="1"/>
      <c r="E93" s="1" t="s">
        <v>102</v>
      </c>
      <c r="F93" s="1"/>
      <c r="G93" s="1"/>
      <c r="H93" s="8">
        <f t="shared" ref="H93:S93" si="8">ROUND(SUM(H82:H92),5)</f>
        <v>9792.26</v>
      </c>
      <c r="I93" s="8">
        <f t="shared" si="8"/>
        <v>8238.2199999999993</v>
      </c>
      <c r="J93" s="8">
        <f t="shared" si="8"/>
        <v>9538.5499999999993</v>
      </c>
      <c r="K93" s="8">
        <f t="shared" si="8"/>
        <v>9540.0499999999993</v>
      </c>
      <c r="L93" s="8">
        <f t="shared" si="8"/>
        <v>8239.7199999999993</v>
      </c>
      <c r="M93" s="8">
        <f t="shared" si="8"/>
        <v>6939.72</v>
      </c>
      <c r="N93" s="8">
        <f t="shared" si="8"/>
        <v>9542.2800000000007</v>
      </c>
      <c r="O93" s="8">
        <f t="shared" si="8"/>
        <v>9543</v>
      </c>
      <c r="P93" s="8">
        <f t="shared" si="8"/>
        <v>8240.4699999999993</v>
      </c>
      <c r="Q93" s="8">
        <f t="shared" si="8"/>
        <v>9541.2099999999991</v>
      </c>
      <c r="R93" s="8">
        <f t="shared" si="8"/>
        <v>9540.6200000000008</v>
      </c>
      <c r="S93" s="8">
        <f t="shared" si="8"/>
        <v>9512.4</v>
      </c>
      <c r="T93" s="17">
        <f>ROUND(SUM(H93:S93),5)</f>
        <v>108208.5</v>
      </c>
    </row>
    <row r="94" spans="1:20" x14ac:dyDescent="0.25">
      <c r="A94" s="1"/>
      <c r="B94" s="1"/>
      <c r="C94" s="1"/>
      <c r="D94" s="1"/>
      <c r="E94" s="1" t="s">
        <v>103</v>
      </c>
      <c r="F94" s="1"/>
      <c r="G94" s="1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17"/>
    </row>
    <row r="95" spans="1:20" x14ac:dyDescent="0.25">
      <c r="A95" s="1"/>
      <c r="B95" s="1"/>
      <c r="C95" s="1"/>
      <c r="D95" s="1"/>
      <c r="E95" s="1"/>
      <c r="F95" s="1" t="s">
        <v>104</v>
      </c>
      <c r="G95" s="1"/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17">
        <f>ROUND(SUM(H95:S95),5)</f>
        <v>0</v>
      </c>
    </row>
    <row r="96" spans="1:20" x14ac:dyDescent="0.25">
      <c r="A96" s="1"/>
      <c r="B96" s="1"/>
      <c r="C96" s="1"/>
      <c r="D96" s="1"/>
      <c r="E96" s="1"/>
      <c r="F96" s="1" t="s">
        <v>105</v>
      </c>
      <c r="G96" s="1"/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17">
        <f>ROUND(SUM(H96:S96),5)</f>
        <v>0</v>
      </c>
    </row>
    <row r="97" spans="1:20" x14ac:dyDescent="0.25">
      <c r="A97" s="1"/>
      <c r="B97" s="1"/>
      <c r="C97" s="1"/>
      <c r="D97" s="1"/>
      <c r="E97" s="1"/>
      <c r="F97" s="1" t="s">
        <v>106</v>
      </c>
      <c r="G97" s="1"/>
      <c r="H97" s="8">
        <v>0</v>
      </c>
      <c r="I97" s="8">
        <v>100</v>
      </c>
      <c r="J97" s="8">
        <v>100</v>
      </c>
      <c r="K97" s="8">
        <v>100</v>
      </c>
      <c r="L97" s="8">
        <v>100</v>
      </c>
      <c r="M97" s="8">
        <v>100</v>
      </c>
      <c r="N97" s="8">
        <v>100</v>
      </c>
      <c r="O97" s="8">
        <v>100</v>
      </c>
      <c r="P97" s="8">
        <v>100</v>
      </c>
      <c r="Q97" s="8">
        <v>100</v>
      </c>
      <c r="R97" s="8">
        <v>100</v>
      </c>
      <c r="S97" s="8">
        <v>0</v>
      </c>
      <c r="T97" s="17">
        <f>ROUND(SUM(H97:S97),5)</f>
        <v>1000</v>
      </c>
    </row>
    <row r="98" spans="1:20" x14ac:dyDescent="0.25">
      <c r="A98" s="1"/>
      <c r="B98" s="1"/>
      <c r="C98" s="1"/>
      <c r="D98" s="1"/>
      <c r="E98" s="1"/>
      <c r="F98" s="1" t="s">
        <v>107</v>
      </c>
      <c r="G98" s="1"/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17">
        <f>ROUND(SUM(H98:S98),5)</f>
        <v>0</v>
      </c>
    </row>
    <row r="99" spans="1:20" x14ac:dyDescent="0.25">
      <c r="A99" s="1"/>
      <c r="B99" s="1"/>
      <c r="C99" s="1"/>
      <c r="D99" s="1"/>
      <c r="E99" s="1"/>
      <c r="F99" s="1" t="s">
        <v>70</v>
      </c>
      <c r="G99" s="1"/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17">
        <f>ROUND(SUM(H99:S99),5)</f>
        <v>0</v>
      </c>
    </row>
    <row r="100" spans="1:20" x14ac:dyDescent="0.25">
      <c r="A100" s="1"/>
      <c r="B100" s="1"/>
      <c r="C100" s="1"/>
      <c r="D100" s="1"/>
      <c r="E100" s="1"/>
      <c r="F100" s="1" t="s">
        <v>108</v>
      </c>
      <c r="G100" s="1"/>
      <c r="H100" s="8">
        <v>16.670000000000002</v>
      </c>
      <c r="I100" s="8">
        <v>16.670000000000002</v>
      </c>
      <c r="J100" s="8">
        <v>16.670000000000002</v>
      </c>
      <c r="K100" s="8">
        <v>16.670000000000002</v>
      </c>
      <c r="L100" s="8">
        <v>16.670000000000002</v>
      </c>
      <c r="M100" s="8">
        <v>16.670000000000002</v>
      </c>
      <c r="N100" s="8">
        <v>16.670000000000002</v>
      </c>
      <c r="O100" s="8">
        <v>16.670000000000002</v>
      </c>
      <c r="P100" s="8">
        <v>16.670000000000002</v>
      </c>
      <c r="Q100" s="8">
        <v>16.670000000000002</v>
      </c>
      <c r="R100" s="8">
        <v>16.670000000000002</v>
      </c>
      <c r="S100" s="8">
        <v>16.670000000000002</v>
      </c>
      <c r="T100" s="17">
        <f>ROUND(SUM(H100:S100),5)</f>
        <v>200.04</v>
      </c>
    </row>
    <row r="101" spans="1:20" x14ac:dyDescent="0.25">
      <c r="A101" s="1"/>
      <c r="B101" s="1"/>
      <c r="C101" s="1"/>
      <c r="D101" s="1"/>
      <c r="E101" s="1"/>
      <c r="F101" s="1" t="s">
        <v>109</v>
      </c>
      <c r="G101" s="1"/>
      <c r="H101" s="8">
        <v>833.33</v>
      </c>
      <c r="I101" s="8">
        <v>833.33</v>
      </c>
      <c r="J101" s="8">
        <v>833.33</v>
      </c>
      <c r="K101" s="8">
        <v>833.33</v>
      </c>
      <c r="L101" s="8">
        <v>833.33</v>
      </c>
      <c r="M101" s="8">
        <v>833.33</v>
      </c>
      <c r="N101" s="8">
        <v>833.33</v>
      </c>
      <c r="O101" s="8">
        <v>833.33</v>
      </c>
      <c r="P101" s="8">
        <v>833.33</v>
      </c>
      <c r="Q101" s="8">
        <v>833.33</v>
      </c>
      <c r="R101" s="8">
        <v>833.33</v>
      </c>
      <c r="S101" s="8">
        <v>833.33</v>
      </c>
      <c r="T101" s="17">
        <f>ROUND(SUM(H101:S101),5)</f>
        <v>9999.9599999999991</v>
      </c>
    </row>
    <row r="102" spans="1:20" ht="16.5" thickBot="1" x14ac:dyDescent="0.3">
      <c r="A102" s="1"/>
      <c r="B102" s="1"/>
      <c r="C102" s="1"/>
      <c r="D102" s="1"/>
      <c r="E102" s="1"/>
      <c r="F102" s="1" t="s">
        <v>100</v>
      </c>
      <c r="G102" s="1"/>
      <c r="H102" s="9">
        <v>100</v>
      </c>
      <c r="I102" s="9">
        <v>100</v>
      </c>
      <c r="J102" s="9">
        <v>100</v>
      </c>
      <c r="K102" s="9">
        <v>100</v>
      </c>
      <c r="L102" s="9">
        <v>100</v>
      </c>
      <c r="M102" s="9">
        <v>100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18">
        <f>ROUND(SUM(H102:S102),5)</f>
        <v>1200</v>
      </c>
    </row>
    <row r="103" spans="1:20" x14ac:dyDescent="0.25">
      <c r="A103" s="1"/>
      <c r="B103" s="1"/>
      <c r="C103" s="1"/>
      <c r="D103" s="1"/>
      <c r="E103" s="1" t="s">
        <v>110</v>
      </c>
      <c r="F103" s="1"/>
      <c r="G103" s="1"/>
      <c r="H103" s="8">
        <f t="shared" ref="H103:S103" si="9">ROUND(SUM(H94:H102),5)</f>
        <v>950</v>
      </c>
      <c r="I103" s="8">
        <f t="shared" si="9"/>
        <v>1050</v>
      </c>
      <c r="J103" s="8">
        <f t="shared" si="9"/>
        <v>1050</v>
      </c>
      <c r="K103" s="8">
        <f t="shared" si="9"/>
        <v>1050</v>
      </c>
      <c r="L103" s="8">
        <f t="shared" si="9"/>
        <v>1050</v>
      </c>
      <c r="M103" s="8">
        <f t="shared" si="9"/>
        <v>1050</v>
      </c>
      <c r="N103" s="8">
        <f t="shared" si="9"/>
        <v>1050</v>
      </c>
      <c r="O103" s="8">
        <f t="shared" si="9"/>
        <v>1050</v>
      </c>
      <c r="P103" s="8">
        <f t="shared" si="9"/>
        <v>1050</v>
      </c>
      <c r="Q103" s="8">
        <f t="shared" si="9"/>
        <v>1050</v>
      </c>
      <c r="R103" s="8">
        <f t="shared" si="9"/>
        <v>1050</v>
      </c>
      <c r="S103" s="8">
        <f t="shared" si="9"/>
        <v>950</v>
      </c>
      <c r="T103" s="17">
        <f>ROUND(SUM(H103:S103),5)</f>
        <v>12400</v>
      </c>
    </row>
    <row r="104" spans="1:20" x14ac:dyDescent="0.25">
      <c r="A104" s="1"/>
      <c r="B104" s="1"/>
      <c r="C104" s="1"/>
      <c r="D104" s="1"/>
      <c r="E104" s="1" t="s">
        <v>111</v>
      </c>
      <c r="F104" s="1"/>
      <c r="G104" s="1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17"/>
    </row>
    <row r="105" spans="1:20" x14ac:dyDescent="0.25">
      <c r="A105" s="1"/>
      <c r="B105" s="1"/>
      <c r="C105" s="1"/>
      <c r="D105" s="1"/>
      <c r="E105" s="1"/>
      <c r="F105" s="1" t="s">
        <v>112</v>
      </c>
      <c r="G105" s="1"/>
      <c r="H105" s="8">
        <v>0</v>
      </c>
      <c r="I105" s="8">
        <v>450</v>
      </c>
      <c r="J105" s="8">
        <v>450</v>
      </c>
      <c r="K105" s="8">
        <v>450</v>
      </c>
      <c r="L105" s="8">
        <v>450</v>
      </c>
      <c r="M105" s="8">
        <v>450</v>
      </c>
      <c r="N105" s="8">
        <v>450</v>
      </c>
      <c r="O105" s="8">
        <v>450</v>
      </c>
      <c r="P105" s="8">
        <v>450</v>
      </c>
      <c r="Q105" s="8">
        <v>450</v>
      </c>
      <c r="R105" s="8">
        <v>450</v>
      </c>
      <c r="S105" s="8">
        <v>450</v>
      </c>
      <c r="T105" s="17">
        <f>ROUND(SUM(H105:S105),5)</f>
        <v>4950</v>
      </c>
    </row>
    <row r="106" spans="1:20" x14ac:dyDescent="0.25">
      <c r="A106" s="1"/>
      <c r="B106" s="1"/>
      <c r="C106" s="1"/>
      <c r="D106" s="1"/>
      <c r="E106" s="1"/>
      <c r="F106" s="1" t="s">
        <v>66</v>
      </c>
      <c r="G106" s="1"/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/>
      <c r="O106" s="8"/>
      <c r="P106" s="8"/>
      <c r="Q106" s="8"/>
      <c r="R106" s="8"/>
      <c r="S106" s="8"/>
      <c r="T106" s="17">
        <f>ROUND(SUM(H106:S106),5)</f>
        <v>0</v>
      </c>
    </row>
    <row r="107" spans="1:20" x14ac:dyDescent="0.25">
      <c r="A107" s="1"/>
      <c r="B107" s="1"/>
      <c r="C107" s="1"/>
      <c r="D107" s="1"/>
      <c r="E107" s="1"/>
      <c r="F107" s="1" t="s">
        <v>113</v>
      </c>
      <c r="G107" s="1"/>
      <c r="H107" s="8">
        <v>0</v>
      </c>
      <c r="I107" s="8">
        <v>34.43</v>
      </c>
      <c r="J107" s="8">
        <v>34.43</v>
      </c>
      <c r="K107" s="8">
        <v>34.43</v>
      </c>
      <c r="L107" s="8">
        <v>34.43</v>
      </c>
      <c r="M107" s="8">
        <v>34.43</v>
      </c>
      <c r="N107" s="8">
        <v>34.43</v>
      </c>
      <c r="O107" s="8">
        <v>34.43</v>
      </c>
      <c r="P107" s="8">
        <v>34.43</v>
      </c>
      <c r="Q107" s="8">
        <v>34.43</v>
      </c>
      <c r="R107" s="8">
        <v>34.43</v>
      </c>
      <c r="S107" s="8">
        <v>0</v>
      </c>
      <c r="T107" s="17">
        <f>ROUND(SUM(H107:S107),5)</f>
        <v>344.3</v>
      </c>
    </row>
    <row r="108" spans="1:20" x14ac:dyDescent="0.25">
      <c r="A108" s="1"/>
      <c r="B108" s="1"/>
      <c r="C108" s="1"/>
      <c r="D108" s="1"/>
      <c r="E108" s="1"/>
      <c r="F108" s="1" t="s">
        <v>70</v>
      </c>
      <c r="G108" s="1"/>
      <c r="H108" s="8"/>
      <c r="I108" s="8"/>
      <c r="J108" s="8"/>
      <c r="K108" s="8"/>
      <c r="L108" s="8"/>
      <c r="M108" s="8"/>
      <c r="N108" s="8">
        <v>0.45</v>
      </c>
      <c r="O108" s="8">
        <v>0.3</v>
      </c>
      <c r="P108" s="8">
        <v>0</v>
      </c>
      <c r="Q108" s="8">
        <v>0</v>
      </c>
      <c r="R108" s="8">
        <v>0</v>
      </c>
      <c r="S108" s="8">
        <v>0</v>
      </c>
      <c r="T108" s="17">
        <f>ROUND(SUM(H108:S108),5)</f>
        <v>0.75</v>
      </c>
    </row>
    <row r="109" spans="1:20" ht="16.5" thickBot="1" x14ac:dyDescent="0.3">
      <c r="A109" s="1"/>
      <c r="B109" s="1"/>
      <c r="C109" s="1"/>
      <c r="D109" s="1"/>
      <c r="E109" s="1"/>
      <c r="F109" s="1" t="s">
        <v>114</v>
      </c>
      <c r="G109" s="1"/>
      <c r="H109" s="9">
        <v>8.33</v>
      </c>
      <c r="I109" s="9">
        <v>8.33</v>
      </c>
      <c r="J109" s="9">
        <v>8.33</v>
      </c>
      <c r="K109" s="9">
        <v>8.33</v>
      </c>
      <c r="L109" s="9">
        <v>8.33</v>
      </c>
      <c r="M109" s="9">
        <v>8.33</v>
      </c>
      <c r="N109" s="9">
        <v>8.33</v>
      </c>
      <c r="O109" s="9">
        <v>8.33</v>
      </c>
      <c r="P109" s="9">
        <v>8.33</v>
      </c>
      <c r="Q109" s="9">
        <v>8.33</v>
      </c>
      <c r="R109" s="9">
        <v>8.33</v>
      </c>
      <c r="S109" s="9">
        <v>8.33</v>
      </c>
      <c r="T109" s="18">
        <f>ROUND(SUM(H109:S109),5)</f>
        <v>99.96</v>
      </c>
    </row>
    <row r="110" spans="1:20" x14ac:dyDescent="0.25">
      <c r="A110" s="1"/>
      <c r="B110" s="1"/>
      <c r="C110" s="1"/>
      <c r="D110" s="1"/>
      <c r="E110" s="1" t="s">
        <v>115</v>
      </c>
      <c r="F110" s="1"/>
      <c r="G110" s="1"/>
      <c r="H110" s="8">
        <f t="shared" ref="H110:S110" si="10">ROUND(SUM(H104:H109),5)</f>
        <v>8.33</v>
      </c>
      <c r="I110" s="8">
        <f t="shared" si="10"/>
        <v>492.76</v>
      </c>
      <c r="J110" s="8">
        <f t="shared" si="10"/>
        <v>492.76</v>
      </c>
      <c r="K110" s="8">
        <f t="shared" si="10"/>
        <v>492.76</v>
      </c>
      <c r="L110" s="8">
        <f t="shared" si="10"/>
        <v>492.76</v>
      </c>
      <c r="M110" s="8">
        <f t="shared" si="10"/>
        <v>492.76</v>
      </c>
      <c r="N110" s="8">
        <f t="shared" si="10"/>
        <v>493.21</v>
      </c>
      <c r="O110" s="8">
        <f t="shared" si="10"/>
        <v>493.06</v>
      </c>
      <c r="P110" s="8">
        <f t="shared" si="10"/>
        <v>492.76</v>
      </c>
      <c r="Q110" s="8">
        <f t="shared" si="10"/>
        <v>492.76</v>
      </c>
      <c r="R110" s="8">
        <f t="shared" si="10"/>
        <v>492.76</v>
      </c>
      <c r="S110" s="8">
        <f t="shared" si="10"/>
        <v>458.33</v>
      </c>
      <c r="T110" s="17">
        <f>ROUND(SUM(H110:S110),5)</f>
        <v>5395.01</v>
      </c>
    </row>
    <row r="111" spans="1:20" x14ac:dyDescent="0.25">
      <c r="A111" s="1"/>
      <c r="B111" s="1"/>
      <c r="C111" s="1"/>
      <c r="D111" s="1"/>
      <c r="E111" s="1" t="s">
        <v>116</v>
      </c>
      <c r="F111" s="1"/>
      <c r="G111" s="1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17"/>
    </row>
    <row r="112" spans="1:20" x14ac:dyDescent="0.25">
      <c r="A112" s="1"/>
      <c r="B112" s="1"/>
      <c r="C112" s="1"/>
      <c r="D112" s="1"/>
      <c r="E112" s="1"/>
      <c r="F112" s="1" t="s">
        <v>117</v>
      </c>
      <c r="G112" s="1"/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17">
        <f>ROUND(SUM(H112:S112),5)</f>
        <v>0</v>
      </c>
    </row>
    <row r="113" spans="1:20" x14ac:dyDescent="0.25">
      <c r="A113" s="1"/>
      <c r="B113" s="1"/>
      <c r="C113" s="1"/>
      <c r="D113" s="1"/>
      <c r="E113" s="1"/>
      <c r="F113" s="1" t="s">
        <v>113</v>
      </c>
      <c r="G113" s="1"/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17">
        <f>ROUND(SUM(H113:S113),5)</f>
        <v>0</v>
      </c>
    </row>
    <row r="114" spans="1:20" x14ac:dyDescent="0.25">
      <c r="A114" s="1"/>
      <c r="B114" s="1"/>
      <c r="C114" s="1"/>
      <c r="D114" s="1"/>
      <c r="E114" s="1"/>
      <c r="F114" s="1" t="s">
        <v>70</v>
      </c>
      <c r="G114" s="1"/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17">
        <f>ROUND(SUM(H114:S114),5)</f>
        <v>0</v>
      </c>
    </row>
    <row r="115" spans="1:20" x14ac:dyDescent="0.25">
      <c r="A115" s="1"/>
      <c r="B115" s="1"/>
      <c r="C115" s="1"/>
      <c r="D115" s="1"/>
      <c r="E115" s="1"/>
      <c r="F115" s="1" t="s">
        <v>71</v>
      </c>
      <c r="G115" s="1"/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17">
        <f>ROUND(SUM(H115:S115),5)</f>
        <v>0</v>
      </c>
    </row>
    <row r="116" spans="1:20" ht="16.5" thickBot="1" x14ac:dyDescent="0.3">
      <c r="A116" s="1"/>
      <c r="B116" s="1"/>
      <c r="C116" s="1"/>
      <c r="D116" s="1"/>
      <c r="E116" s="1"/>
      <c r="F116" s="1" t="s">
        <v>90</v>
      </c>
      <c r="G116" s="1"/>
      <c r="H116" s="9">
        <v>0</v>
      </c>
      <c r="I116" s="9">
        <v>2400</v>
      </c>
      <c r="J116" s="9">
        <v>2400</v>
      </c>
      <c r="K116" s="9">
        <v>2400</v>
      </c>
      <c r="L116" s="9">
        <v>2400</v>
      </c>
      <c r="M116" s="9">
        <v>2400</v>
      </c>
      <c r="N116" s="9">
        <v>2400</v>
      </c>
      <c r="O116" s="9">
        <v>2400</v>
      </c>
      <c r="P116" s="9">
        <v>2400</v>
      </c>
      <c r="Q116" s="9">
        <v>2400</v>
      </c>
      <c r="R116" s="9">
        <v>0</v>
      </c>
      <c r="S116" s="9">
        <v>0</v>
      </c>
      <c r="T116" s="18">
        <f>ROUND(SUM(H116:S116),5)</f>
        <v>21600</v>
      </c>
    </row>
    <row r="117" spans="1:20" x14ac:dyDescent="0.25">
      <c r="A117" s="1"/>
      <c r="B117" s="1"/>
      <c r="C117" s="1"/>
      <c r="D117" s="1"/>
      <c r="E117" s="1" t="s">
        <v>118</v>
      </c>
      <c r="F117" s="1"/>
      <c r="G117" s="1"/>
      <c r="H117" s="8">
        <f t="shared" ref="H117:S117" si="11">ROUND(SUM(H111:H116),5)</f>
        <v>0</v>
      </c>
      <c r="I117" s="8">
        <f t="shared" si="11"/>
        <v>2400</v>
      </c>
      <c r="J117" s="8">
        <f t="shared" si="11"/>
        <v>2400</v>
      </c>
      <c r="K117" s="8">
        <f t="shared" si="11"/>
        <v>2400</v>
      </c>
      <c r="L117" s="8">
        <f t="shared" si="11"/>
        <v>2400</v>
      </c>
      <c r="M117" s="8">
        <f t="shared" si="11"/>
        <v>2400</v>
      </c>
      <c r="N117" s="8">
        <f t="shared" si="11"/>
        <v>2400</v>
      </c>
      <c r="O117" s="8">
        <f t="shared" si="11"/>
        <v>2400</v>
      </c>
      <c r="P117" s="8">
        <f t="shared" si="11"/>
        <v>2400</v>
      </c>
      <c r="Q117" s="8">
        <f t="shared" si="11"/>
        <v>2400</v>
      </c>
      <c r="R117" s="8">
        <f t="shared" si="11"/>
        <v>0</v>
      </c>
      <c r="S117" s="8">
        <f t="shared" si="11"/>
        <v>0</v>
      </c>
      <c r="T117" s="17">
        <f>ROUND(SUM(H117:S117),5)</f>
        <v>21600</v>
      </c>
    </row>
    <row r="118" spans="1:20" x14ac:dyDescent="0.25">
      <c r="A118" s="1"/>
      <c r="B118" s="1"/>
      <c r="C118" s="1"/>
      <c r="D118" s="1"/>
      <c r="E118" s="1" t="s">
        <v>119</v>
      </c>
      <c r="F118" s="1"/>
      <c r="G118" s="1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17"/>
    </row>
    <row r="119" spans="1:20" x14ac:dyDescent="0.25">
      <c r="A119" s="1"/>
      <c r="B119" s="1"/>
      <c r="C119" s="1"/>
      <c r="D119" s="1"/>
      <c r="E119" s="1"/>
      <c r="F119" s="1" t="s">
        <v>120</v>
      </c>
      <c r="G119" s="1"/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17">
        <f>ROUND(SUM(H119:S119),5)</f>
        <v>0</v>
      </c>
    </row>
    <row r="120" spans="1:20" x14ac:dyDescent="0.25">
      <c r="A120" s="1"/>
      <c r="B120" s="1"/>
      <c r="C120" s="1"/>
      <c r="D120" s="1"/>
      <c r="E120" s="1"/>
      <c r="F120" s="1" t="s">
        <v>121</v>
      </c>
      <c r="G120" s="1"/>
      <c r="H120" s="8">
        <v>0</v>
      </c>
      <c r="I120" s="8">
        <v>0</v>
      </c>
      <c r="J120" s="8">
        <v>320</v>
      </c>
      <c r="K120" s="8">
        <v>0</v>
      </c>
      <c r="L120" s="8">
        <v>0</v>
      </c>
      <c r="M120" s="8">
        <v>320</v>
      </c>
      <c r="N120" s="8">
        <v>0</v>
      </c>
      <c r="O120" s="8">
        <v>0</v>
      </c>
      <c r="P120" s="8">
        <v>320</v>
      </c>
      <c r="Q120" s="8">
        <v>0</v>
      </c>
      <c r="R120" s="8">
        <v>320</v>
      </c>
      <c r="S120" s="8">
        <v>0</v>
      </c>
      <c r="T120" s="17">
        <f>ROUND(SUM(H120:S120),5)</f>
        <v>1280</v>
      </c>
    </row>
    <row r="121" spans="1:20" x14ac:dyDescent="0.25">
      <c r="A121" s="1"/>
      <c r="B121" s="1"/>
      <c r="C121" s="1"/>
      <c r="D121" s="1"/>
      <c r="E121" s="1"/>
      <c r="F121" s="1" t="s">
        <v>122</v>
      </c>
      <c r="G121" s="1"/>
      <c r="H121" s="8">
        <v>0</v>
      </c>
      <c r="I121" s="8">
        <v>9.7899999999999991</v>
      </c>
      <c r="J121" s="8">
        <v>9.7899999999999991</v>
      </c>
      <c r="K121" s="8">
        <v>9.7899999999999991</v>
      </c>
      <c r="L121" s="8">
        <v>9.7899999999999991</v>
      </c>
      <c r="M121" s="8">
        <v>9.7899999999999991</v>
      </c>
      <c r="N121" s="8">
        <v>9.7899999999999991</v>
      </c>
      <c r="O121" s="8">
        <v>9.7899999999999991</v>
      </c>
      <c r="P121" s="8">
        <v>9.7899999999999991</v>
      </c>
      <c r="Q121" s="8">
        <v>9.7899999999999991</v>
      </c>
      <c r="R121" s="8">
        <v>9.7899999999999991</v>
      </c>
      <c r="S121" s="8">
        <v>0</v>
      </c>
      <c r="T121" s="17">
        <f>ROUND(SUM(H121:S121),5)</f>
        <v>97.9</v>
      </c>
    </row>
    <row r="122" spans="1:20" x14ac:dyDescent="0.25">
      <c r="A122" s="1"/>
      <c r="B122" s="1"/>
      <c r="C122" s="1"/>
      <c r="D122" s="1"/>
      <c r="E122" s="1"/>
      <c r="F122" s="1" t="s">
        <v>70</v>
      </c>
      <c r="G122" s="1"/>
      <c r="H122" s="8">
        <v>0</v>
      </c>
      <c r="I122" s="8">
        <v>0.25</v>
      </c>
      <c r="J122" s="8">
        <v>0</v>
      </c>
      <c r="K122" s="8">
        <v>0.03</v>
      </c>
      <c r="L122" s="8">
        <v>0</v>
      </c>
      <c r="M122" s="8">
        <v>0</v>
      </c>
      <c r="N122" s="8">
        <v>0.34</v>
      </c>
      <c r="O122" s="8">
        <v>0</v>
      </c>
      <c r="P122" s="8">
        <v>0.08</v>
      </c>
      <c r="Q122" s="8">
        <v>0</v>
      </c>
      <c r="R122" s="8">
        <v>0</v>
      </c>
      <c r="S122" s="8">
        <v>0</v>
      </c>
      <c r="T122" s="17">
        <f>ROUND(SUM(H122:S122),5)</f>
        <v>0.7</v>
      </c>
    </row>
    <row r="123" spans="1:20" ht="16.5" thickBot="1" x14ac:dyDescent="0.3">
      <c r="A123" s="1"/>
      <c r="B123" s="1"/>
      <c r="C123" s="1"/>
      <c r="D123" s="1"/>
      <c r="E123" s="1"/>
      <c r="F123" s="1" t="s">
        <v>123</v>
      </c>
      <c r="G123" s="1"/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/>
      <c r="O123" s="9"/>
      <c r="P123" s="9"/>
      <c r="Q123" s="9"/>
      <c r="R123" s="9"/>
      <c r="S123" s="9"/>
      <c r="T123" s="18">
        <f>ROUND(SUM(H123:S123),5)</f>
        <v>0</v>
      </c>
    </row>
    <row r="124" spans="1:20" x14ac:dyDescent="0.25">
      <c r="A124" s="1"/>
      <c r="B124" s="1"/>
      <c r="C124" s="1"/>
      <c r="D124" s="1"/>
      <c r="E124" s="1" t="s">
        <v>124</v>
      </c>
      <c r="F124" s="1"/>
      <c r="G124" s="1"/>
      <c r="H124" s="8">
        <f t="shared" ref="H124:S124" si="12">ROUND(SUM(H118:H123),5)</f>
        <v>0</v>
      </c>
      <c r="I124" s="8">
        <f t="shared" si="12"/>
        <v>10.039999999999999</v>
      </c>
      <c r="J124" s="8">
        <f t="shared" si="12"/>
        <v>329.79</v>
      </c>
      <c r="K124" s="8">
        <f t="shared" si="12"/>
        <v>9.82</v>
      </c>
      <c r="L124" s="8">
        <f t="shared" si="12"/>
        <v>9.7899999999999991</v>
      </c>
      <c r="M124" s="8">
        <f t="shared" si="12"/>
        <v>329.79</v>
      </c>
      <c r="N124" s="8">
        <f t="shared" si="12"/>
        <v>10.130000000000001</v>
      </c>
      <c r="O124" s="8">
        <f t="shared" si="12"/>
        <v>9.7899999999999991</v>
      </c>
      <c r="P124" s="8">
        <f t="shared" si="12"/>
        <v>329.87</v>
      </c>
      <c r="Q124" s="8">
        <f t="shared" si="12"/>
        <v>9.7899999999999991</v>
      </c>
      <c r="R124" s="8">
        <f t="shared" si="12"/>
        <v>329.79</v>
      </c>
      <c r="S124" s="8">
        <f t="shared" si="12"/>
        <v>0</v>
      </c>
      <c r="T124" s="17">
        <f>ROUND(SUM(H124:S124),5)</f>
        <v>1378.6</v>
      </c>
    </row>
    <row r="125" spans="1:20" x14ac:dyDescent="0.25">
      <c r="A125" s="1"/>
      <c r="B125" s="1"/>
      <c r="C125" s="1"/>
      <c r="D125" s="1"/>
      <c r="E125" s="1" t="s">
        <v>125</v>
      </c>
      <c r="F125" s="1"/>
      <c r="G125" s="1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17"/>
    </row>
    <row r="126" spans="1:20" x14ac:dyDescent="0.25">
      <c r="A126" s="1"/>
      <c r="B126" s="1"/>
      <c r="C126" s="1"/>
      <c r="D126" s="1"/>
      <c r="E126" s="1"/>
      <c r="F126" s="1" t="s">
        <v>126</v>
      </c>
      <c r="G126" s="1"/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/>
      <c r="O126" s="8"/>
      <c r="P126" s="8"/>
      <c r="Q126" s="8"/>
      <c r="R126" s="8"/>
      <c r="S126" s="8"/>
      <c r="T126" s="17">
        <f>ROUND(SUM(H126:S126),5)</f>
        <v>0</v>
      </c>
    </row>
    <row r="127" spans="1:20" x14ac:dyDescent="0.25">
      <c r="A127" s="1"/>
      <c r="B127" s="1"/>
      <c r="C127" s="1"/>
      <c r="D127" s="1"/>
      <c r="E127" s="1"/>
      <c r="F127" s="1" t="s">
        <v>127</v>
      </c>
      <c r="G127" s="1"/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/>
      <c r="O127" s="8"/>
      <c r="P127" s="8"/>
      <c r="Q127" s="8"/>
      <c r="R127" s="8"/>
      <c r="S127" s="8"/>
      <c r="T127" s="17">
        <f>ROUND(SUM(H127:S127),5)</f>
        <v>0</v>
      </c>
    </row>
    <row r="128" spans="1:20" x14ac:dyDescent="0.25">
      <c r="A128" s="1"/>
      <c r="B128" s="1"/>
      <c r="C128" s="1"/>
      <c r="D128" s="1"/>
      <c r="E128" s="1"/>
      <c r="F128" s="1" t="s">
        <v>128</v>
      </c>
      <c r="G128" s="1"/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/>
      <c r="O128" s="8"/>
      <c r="P128" s="8"/>
      <c r="Q128" s="8"/>
      <c r="R128" s="8"/>
      <c r="S128" s="8"/>
      <c r="T128" s="17">
        <f>ROUND(SUM(H128:S128),5)</f>
        <v>0</v>
      </c>
    </row>
    <row r="129" spans="1:20" ht="16.5" thickBot="1" x14ac:dyDescent="0.3">
      <c r="A129" s="1"/>
      <c r="B129" s="1"/>
      <c r="C129" s="1"/>
      <c r="D129" s="1"/>
      <c r="E129" s="1"/>
      <c r="F129" s="1" t="s">
        <v>114</v>
      </c>
      <c r="G129" s="1"/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8"/>
      <c r="O129" s="8"/>
      <c r="P129" s="8"/>
      <c r="Q129" s="8"/>
      <c r="R129" s="8"/>
      <c r="S129" s="8"/>
      <c r="T129" s="18">
        <f>ROUND(SUM(H129:S129),5)</f>
        <v>0</v>
      </c>
    </row>
    <row r="130" spans="1:20" x14ac:dyDescent="0.25">
      <c r="A130" s="1"/>
      <c r="B130" s="1"/>
      <c r="C130" s="1"/>
      <c r="D130" s="1"/>
      <c r="E130" s="1" t="s">
        <v>129</v>
      </c>
      <c r="F130" s="1"/>
      <c r="G130" s="1"/>
      <c r="H130" s="8">
        <f t="shared" ref="H130:M130" si="13">ROUND(SUM(H125:H129),5)</f>
        <v>0</v>
      </c>
      <c r="I130" s="8">
        <f t="shared" si="13"/>
        <v>0</v>
      </c>
      <c r="J130" s="8">
        <f t="shared" si="13"/>
        <v>0</v>
      </c>
      <c r="K130" s="8">
        <f t="shared" si="13"/>
        <v>0</v>
      </c>
      <c r="L130" s="8">
        <f t="shared" si="13"/>
        <v>0</v>
      </c>
      <c r="M130" s="8">
        <f t="shared" si="13"/>
        <v>0</v>
      </c>
      <c r="N130" s="8"/>
      <c r="O130" s="8"/>
      <c r="P130" s="8"/>
      <c r="Q130" s="8"/>
      <c r="R130" s="8"/>
      <c r="S130" s="8"/>
      <c r="T130" s="17">
        <f>ROUND(SUM(H130:S130),5)</f>
        <v>0</v>
      </c>
    </row>
    <row r="131" spans="1:20" x14ac:dyDescent="0.25">
      <c r="A131" s="1"/>
      <c r="B131" s="1"/>
      <c r="C131" s="1"/>
      <c r="D131" s="1"/>
      <c r="E131" s="1" t="s">
        <v>130</v>
      </c>
      <c r="F131" s="1"/>
      <c r="G131" s="1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17"/>
    </row>
    <row r="132" spans="1:20" x14ac:dyDescent="0.25">
      <c r="A132" s="1"/>
      <c r="B132" s="1"/>
      <c r="C132" s="1"/>
      <c r="D132" s="1"/>
      <c r="E132" s="1"/>
      <c r="F132" s="1" t="s">
        <v>131</v>
      </c>
      <c r="G132" s="1"/>
      <c r="H132" s="8">
        <v>144.11000000000001</v>
      </c>
      <c r="I132" s="8">
        <v>144.11000000000001</v>
      </c>
      <c r="J132" s="8">
        <v>144.11000000000001</v>
      </c>
      <c r="K132" s="8">
        <v>144.11000000000001</v>
      </c>
      <c r="L132" s="8">
        <v>144.11000000000001</v>
      </c>
      <c r="M132" s="8">
        <v>144.11000000000001</v>
      </c>
      <c r="N132" s="8">
        <v>144.11000000000001</v>
      </c>
      <c r="O132" s="8">
        <v>144.11000000000001</v>
      </c>
      <c r="P132" s="8">
        <v>144.11000000000001</v>
      </c>
      <c r="Q132" s="8">
        <v>144.11000000000001</v>
      </c>
      <c r="R132" s="8">
        <v>144.11000000000001</v>
      </c>
      <c r="S132" s="8">
        <v>144.11000000000001</v>
      </c>
      <c r="T132" s="17">
        <f>ROUND(SUM(H132:S132),5)</f>
        <v>1729.32</v>
      </c>
    </row>
    <row r="133" spans="1:20" ht="16.5" thickBot="1" x14ac:dyDescent="0.3">
      <c r="A133" s="1"/>
      <c r="B133" s="1"/>
      <c r="C133" s="1"/>
      <c r="D133" s="1"/>
      <c r="E133" s="1"/>
      <c r="F133" s="1" t="s">
        <v>132</v>
      </c>
      <c r="G133" s="1"/>
      <c r="H133" s="9">
        <v>112.5</v>
      </c>
      <c r="I133" s="9">
        <v>112.5</v>
      </c>
      <c r="J133" s="9">
        <v>112.5</v>
      </c>
      <c r="K133" s="9">
        <v>112.5</v>
      </c>
      <c r="L133" s="9">
        <v>112.5</v>
      </c>
      <c r="M133" s="9">
        <v>112.5</v>
      </c>
      <c r="N133" s="9">
        <v>112.5</v>
      </c>
      <c r="O133" s="9">
        <v>112.5</v>
      </c>
      <c r="P133" s="9">
        <v>112.5</v>
      </c>
      <c r="Q133" s="9">
        <v>112.5</v>
      </c>
      <c r="R133" s="9">
        <v>112.5</v>
      </c>
      <c r="S133" s="9">
        <v>112.5</v>
      </c>
      <c r="T133" s="18">
        <f>ROUND(SUM(H133:S133),5)</f>
        <v>1350</v>
      </c>
    </row>
    <row r="134" spans="1:20" x14ac:dyDescent="0.25">
      <c r="A134" s="1"/>
      <c r="B134" s="1"/>
      <c r="C134" s="1"/>
      <c r="D134" s="1"/>
      <c r="E134" s="1" t="s">
        <v>133</v>
      </c>
      <c r="F134" s="1"/>
      <c r="G134" s="1"/>
      <c r="H134" s="8">
        <f t="shared" ref="H134:S134" si="14">ROUND(SUM(H131:H133),5)</f>
        <v>256.61</v>
      </c>
      <c r="I134" s="8">
        <f t="shared" si="14"/>
        <v>256.61</v>
      </c>
      <c r="J134" s="8">
        <f t="shared" si="14"/>
        <v>256.61</v>
      </c>
      <c r="K134" s="8">
        <f t="shared" si="14"/>
        <v>256.61</v>
      </c>
      <c r="L134" s="8">
        <f t="shared" si="14"/>
        <v>256.61</v>
      </c>
      <c r="M134" s="8">
        <f t="shared" si="14"/>
        <v>256.61</v>
      </c>
      <c r="N134" s="8">
        <f t="shared" si="14"/>
        <v>256.61</v>
      </c>
      <c r="O134" s="8">
        <f t="shared" si="14"/>
        <v>256.61</v>
      </c>
      <c r="P134" s="8">
        <f t="shared" si="14"/>
        <v>256.61</v>
      </c>
      <c r="Q134" s="8">
        <f t="shared" si="14"/>
        <v>256.61</v>
      </c>
      <c r="R134" s="8">
        <f t="shared" si="14"/>
        <v>256.61</v>
      </c>
      <c r="S134" s="8">
        <f t="shared" si="14"/>
        <v>256.61</v>
      </c>
      <c r="T134" s="17">
        <f>ROUND(SUM(H134:S134),5)</f>
        <v>3079.32</v>
      </c>
    </row>
    <row r="135" spans="1:20" x14ac:dyDescent="0.25">
      <c r="A135" s="1"/>
      <c r="B135" s="1"/>
      <c r="C135" s="1"/>
      <c r="D135" s="1"/>
      <c r="E135" s="1" t="s">
        <v>134</v>
      </c>
      <c r="F135" s="1"/>
      <c r="G135" s="1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17"/>
    </row>
    <row r="136" spans="1:20" x14ac:dyDescent="0.25">
      <c r="A136" s="1"/>
      <c r="B136" s="1"/>
      <c r="C136" s="1"/>
      <c r="D136" s="1"/>
      <c r="E136" s="1"/>
      <c r="F136" s="1" t="s">
        <v>135</v>
      </c>
      <c r="G136" s="1"/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/>
      <c r="O136" s="8"/>
      <c r="P136" s="8"/>
      <c r="Q136" s="8"/>
      <c r="R136" s="8"/>
      <c r="S136" s="8"/>
      <c r="T136" s="17">
        <f>ROUND(SUM(H136:S136),5)</f>
        <v>0</v>
      </c>
    </row>
    <row r="137" spans="1:20" x14ac:dyDescent="0.25">
      <c r="A137" s="1"/>
      <c r="B137" s="1"/>
      <c r="C137" s="1"/>
      <c r="D137" s="1"/>
      <c r="E137" s="1"/>
      <c r="F137" s="1" t="s">
        <v>136</v>
      </c>
      <c r="G137" s="1"/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17">
        <f>ROUND(SUM(H137:S137),5)</f>
        <v>0</v>
      </c>
    </row>
    <row r="138" spans="1:20" ht="16.5" thickBot="1" x14ac:dyDescent="0.3">
      <c r="A138" s="1"/>
      <c r="B138" s="1"/>
      <c r="C138" s="1"/>
      <c r="D138" s="1"/>
      <c r="E138" s="1"/>
      <c r="F138" s="1" t="s">
        <v>137</v>
      </c>
      <c r="G138" s="1"/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/>
      <c r="O138" s="9"/>
      <c r="P138" s="9"/>
      <c r="Q138" s="9"/>
      <c r="R138" s="9"/>
      <c r="S138" s="9"/>
      <c r="T138" s="18">
        <f>ROUND(SUM(H138:S138),5)</f>
        <v>0</v>
      </c>
    </row>
    <row r="139" spans="1:20" x14ac:dyDescent="0.25">
      <c r="A139" s="1"/>
      <c r="B139" s="1"/>
      <c r="C139" s="1"/>
      <c r="D139" s="1"/>
      <c r="E139" s="1" t="s">
        <v>138</v>
      </c>
      <c r="F139" s="1"/>
      <c r="G139" s="1"/>
      <c r="H139" s="8">
        <f t="shared" ref="H139:S139" si="15">ROUND(SUM(H135:H138),5)</f>
        <v>0</v>
      </c>
      <c r="I139" s="8">
        <f t="shared" si="15"/>
        <v>0</v>
      </c>
      <c r="J139" s="8">
        <f t="shared" si="15"/>
        <v>0</v>
      </c>
      <c r="K139" s="8">
        <f t="shared" si="15"/>
        <v>0</v>
      </c>
      <c r="L139" s="8">
        <f t="shared" si="15"/>
        <v>0</v>
      </c>
      <c r="M139" s="8">
        <f t="shared" si="15"/>
        <v>0</v>
      </c>
      <c r="N139" s="8">
        <f t="shared" si="15"/>
        <v>0</v>
      </c>
      <c r="O139" s="8">
        <f t="shared" si="15"/>
        <v>0</v>
      </c>
      <c r="P139" s="8">
        <f t="shared" si="15"/>
        <v>0</v>
      </c>
      <c r="Q139" s="8">
        <f t="shared" si="15"/>
        <v>0</v>
      </c>
      <c r="R139" s="8">
        <f t="shared" si="15"/>
        <v>0</v>
      </c>
      <c r="S139" s="8">
        <f t="shared" si="15"/>
        <v>0</v>
      </c>
      <c r="T139" s="17">
        <f>ROUND(SUM(H139:S139),5)</f>
        <v>0</v>
      </c>
    </row>
    <row r="140" spans="1:20" x14ac:dyDescent="0.25">
      <c r="A140" s="1"/>
      <c r="B140" s="1"/>
      <c r="C140" s="1"/>
      <c r="D140" s="1"/>
      <c r="E140" s="1" t="s">
        <v>139</v>
      </c>
      <c r="F140" s="1"/>
      <c r="G140" s="1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17"/>
    </row>
    <row r="141" spans="1:20" ht="16.5" thickBot="1" x14ac:dyDescent="0.3">
      <c r="A141" s="1"/>
      <c r="B141" s="1"/>
      <c r="C141" s="1"/>
      <c r="D141" s="1"/>
      <c r="E141" s="1"/>
      <c r="F141" s="1" t="s">
        <v>140</v>
      </c>
      <c r="G141" s="1"/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700</v>
      </c>
      <c r="Q141" s="9">
        <v>0</v>
      </c>
      <c r="R141" s="9">
        <v>0</v>
      </c>
      <c r="S141" s="9">
        <v>0</v>
      </c>
      <c r="T141" s="18">
        <f>ROUND(SUM(H141:S141),5)</f>
        <v>700</v>
      </c>
    </row>
    <row r="142" spans="1:20" x14ac:dyDescent="0.25">
      <c r="A142" s="1"/>
      <c r="B142" s="1"/>
      <c r="C142" s="1"/>
      <c r="D142" s="1"/>
      <c r="E142" s="1" t="s">
        <v>141</v>
      </c>
      <c r="F142" s="1"/>
      <c r="G142" s="1"/>
      <c r="H142" s="8">
        <f t="shared" ref="H142:S142" si="16">ROUND(SUM(H140:H141),5)</f>
        <v>0</v>
      </c>
      <c r="I142" s="8">
        <f t="shared" si="16"/>
        <v>0</v>
      </c>
      <c r="J142" s="8">
        <f t="shared" si="16"/>
        <v>0</v>
      </c>
      <c r="K142" s="8">
        <f t="shared" si="16"/>
        <v>0</v>
      </c>
      <c r="L142" s="8">
        <f t="shared" si="16"/>
        <v>0</v>
      </c>
      <c r="M142" s="8">
        <f t="shared" si="16"/>
        <v>0</v>
      </c>
      <c r="N142" s="8">
        <f t="shared" si="16"/>
        <v>0</v>
      </c>
      <c r="O142" s="8">
        <f t="shared" si="16"/>
        <v>0</v>
      </c>
      <c r="P142" s="8">
        <f t="shared" si="16"/>
        <v>700</v>
      </c>
      <c r="Q142" s="8">
        <f t="shared" si="16"/>
        <v>0</v>
      </c>
      <c r="R142" s="8">
        <f t="shared" si="16"/>
        <v>0</v>
      </c>
      <c r="S142" s="8">
        <f t="shared" si="16"/>
        <v>0</v>
      </c>
      <c r="T142" s="17">
        <f>ROUND(SUM(H142:S142),5)</f>
        <v>700</v>
      </c>
    </row>
    <row r="143" spans="1:20" x14ac:dyDescent="0.25">
      <c r="A143" s="1"/>
      <c r="B143" s="1"/>
      <c r="C143" s="1"/>
      <c r="D143" s="1"/>
      <c r="E143" s="1" t="s">
        <v>142</v>
      </c>
      <c r="F143" s="1"/>
      <c r="G143" s="1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17"/>
    </row>
    <row r="144" spans="1:20" x14ac:dyDescent="0.25">
      <c r="A144" s="1"/>
      <c r="B144" s="1"/>
      <c r="C144" s="1"/>
      <c r="D144" s="1"/>
      <c r="E144" s="1"/>
      <c r="F144" s="1" t="s">
        <v>143</v>
      </c>
      <c r="G144" s="1"/>
      <c r="H144" s="8">
        <v>11166.67</v>
      </c>
      <c r="I144" s="8">
        <v>5416.67</v>
      </c>
      <c r="J144" s="8">
        <v>5416.67</v>
      </c>
      <c r="K144" s="8">
        <v>5416.67</v>
      </c>
      <c r="L144" s="8">
        <v>5416.67</v>
      </c>
      <c r="M144" s="8">
        <v>5416.67</v>
      </c>
      <c r="N144" s="8">
        <v>5416.67</v>
      </c>
      <c r="O144" s="8">
        <v>5416.67</v>
      </c>
      <c r="P144" s="8">
        <v>5416.67</v>
      </c>
      <c r="Q144" s="8">
        <v>5416.67</v>
      </c>
      <c r="R144" s="8">
        <v>5416.67</v>
      </c>
      <c r="S144" s="8">
        <v>5416.67</v>
      </c>
      <c r="T144" s="17">
        <f>ROUND(SUM(H144:S144),5)</f>
        <v>70750.039999999994</v>
      </c>
    </row>
    <row r="145" spans="1:20" x14ac:dyDescent="0.25">
      <c r="A145" s="1"/>
      <c r="B145" s="1"/>
      <c r="C145" s="1"/>
      <c r="D145" s="1"/>
      <c r="E145" s="1"/>
      <c r="F145" s="1" t="s">
        <v>144</v>
      </c>
      <c r="G145" s="1"/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17">
        <f>ROUND(SUM(H145:S145),5)</f>
        <v>0</v>
      </c>
    </row>
    <row r="146" spans="1:20" x14ac:dyDescent="0.25">
      <c r="A146" s="1"/>
      <c r="B146" s="1"/>
      <c r="C146" s="1"/>
      <c r="D146" s="1"/>
      <c r="E146" s="1"/>
      <c r="F146" s="1" t="s">
        <v>145</v>
      </c>
      <c r="G146" s="1"/>
      <c r="H146" s="8">
        <v>2166.67</v>
      </c>
      <c r="I146" s="8">
        <v>2166.67</v>
      </c>
      <c r="J146" s="8">
        <v>2166.67</v>
      </c>
      <c r="K146" s="8">
        <v>2166.67</v>
      </c>
      <c r="L146" s="8">
        <v>2166.67</v>
      </c>
      <c r="M146" s="8">
        <v>2166.67</v>
      </c>
      <c r="N146" s="8">
        <v>2166.67</v>
      </c>
      <c r="O146" s="8">
        <v>2166.67</v>
      </c>
      <c r="P146" s="8">
        <v>2166.67</v>
      </c>
      <c r="Q146" s="8">
        <v>2166.67</v>
      </c>
      <c r="R146" s="8">
        <v>2166.67</v>
      </c>
      <c r="S146" s="8">
        <v>2166.67</v>
      </c>
      <c r="T146" s="17">
        <f>ROUND(SUM(H146:S146),5)</f>
        <v>26000.04</v>
      </c>
    </row>
    <row r="147" spans="1:20" x14ac:dyDescent="0.25">
      <c r="A147" s="1"/>
      <c r="B147" s="1"/>
      <c r="C147" s="1"/>
      <c r="D147" s="1"/>
      <c r="E147" s="1"/>
      <c r="F147" s="1" t="s">
        <v>146</v>
      </c>
      <c r="G147" s="1"/>
      <c r="H147" s="8">
        <v>104.33</v>
      </c>
      <c r="I147" s="8">
        <v>104.33</v>
      </c>
      <c r="J147" s="8">
        <v>104.33</v>
      </c>
      <c r="K147" s="8">
        <v>104.33</v>
      </c>
      <c r="L147" s="8">
        <v>104.33</v>
      </c>
      <c r="M147" s="8">
        <v>104.33</v>
      </c>
      <c r="N147" s="8">
        <v>104.33</v>
      </c>
      <c r="O147" s="8">
        <v>104.33</v>
      </c>
      <c r="P147" s="8">
        <v>104.33</v>
      </c>
      <c r="Q147" s="8">
        <v>104.33</v>
      </c>
      <c r="R147" s="8">
        <v>104.33</v>
      </c>
      <c r="S147" s="8">
        <v>104.33</v>
      </c>
      <c r="T147" s="17">
        <f>ROUND(SUM(H147:S147),5)</f>
        <v>1251.96</v>
      </c>
    </row>
    <row r="148" spans="1:20" x14ac:dyDescent="0.25">
      <c r="A148" s="1"/>
      <c r="B148" s="1"/>
      <c r="C148" s="1"/>
      <c r="D148" s="1"/>
      <c r="E148" s="1"/>
      <c r="F148" s="1" t="s">
        <v>147</v>
      </c>
      <c r="G148" s="1"/>
      <c r="H148" s="8">
        <v>3333.33</v>
      </c>
      <c r="I148" s="8">
        <v>3333.33</v>
      </c>
      <c r="J148" s="8">
        <v>3333.33</v>
      </c>
      <c r="K148" s="8">
        <v>3333.33</v>
      </c>
      <c r="L148" s="8">
        <v>3333.33</v>
      </c>
      <c r="M148" s="8">
        <v>3333.33</v>
      </c>
      <c r="N148" s="8">
        <v>3333.33</v>
      </c>
      <c r="O148" s="8">
        <v>3333.33</v>
      </c>
      <c r="P148" s="8">
        <v>3333.33</v>
      </c>
      <c r="Q148" s="8">
        <v>3333.33</v>
      </c>
      <c r="R148" s="8">
        <v>3333.33</v>
      </c>
      <c r="S148" s="8">
        <v>3333.33</v>
      </c>
      <c r="T148" s="17">
        <f>ROUND(SUM(H148:S148),5)</f>
        <v>39999.96</v>
      </c>
    </row>
    <row r="149" spans="1:20" x14ac:dyDescent="0.25">
      <c r="A149" s="1"/>
      <c r="B149" s="1"/>
      <c r="C149" s="1"/>
      <c r="D149" s="1"/>
      <c r="E149" s="1"/>
      <c r="F149" s="1" t="s">
        <v>148</v>
      </c>
      <c r="G149" s="1"/>
      <c r="H149" s="8">
        <v>569.27</v>
      </c>
      <c r="I149" s="8">
        <v>569.27</v>
      </c>
      <c r="J149" s="8">
        <v>569.27</v>
      </c>
      <c r="K149" s="8">
        <v>569.27</v>
      </c>
      <c r="L149" s="8">
        <v>569.27</v>
      </c>
      <c r="M149" s="8">
        <v>569.27</v>
      </c>
      <c r="N149" s="8">
        <v>569.27</v>
      </c>
      <c r="O149" s="8">
        <v>569.27</v>
      </c>
      <c r="P149" s="8">
        <v>569.27</v>
      </c>
      <c r="Q149" s="8">
        <v>569.27</v>
      </c>
      <c r="R149" s="8">
        <v>569.27</v>
      </c>
      <c r="S149" s="8">
        <v>569.27</v>
      </c>
      <c r="T149" s="17">
        <f>ROUND(SUM(H149:S149),5)</f>
        <v>6831.24</v>
      </c>
    </row>
    <row r="150" spans="1:20" x14ac:dyDescent="0.25">
      <c r="A150" s="1"/>
      <c r="B150" s="1"/>
      <c r="C150" s="1"/>
      <c r="D150" s="1"/>
      <c r="E150" s="1"/>
      <c r="F150" s="1" t="s">
        <v>149</v>
      </c>
      <c r="G150" s="1"/>
      <c r="H150" s="8">
        <v>871.78</v>
      </c>
      <c r="I150" s="8">
        <v>871.78</v>
      </c>
      <c r="J150" s="8">
        <v>871.78</v>
      </c>
      <c r="K150" s="8">
        <v>871.78</v>
      </c>
      <c r="L150" s="8">
        <v>871.78</v>
      </c>
      <c r="M150" s="8">
        <v>871.78</v>
      </c>
      <c r="N150" s="8">
        <v>871.78</v>
      </c>
      <c r="O150" s="8">
        <v>871.78</v>
      </c>
      <c r="P150" s="8">
        <v>871.78</v>
      </c>
      <c r="Q150" s="8">
        <v>871.78</v>
      </c>
      <c r="R150" s="8">
        <v>871.78</v>
      </c>
      <c r="S150" s="8">
        <v>871.78</v>
      </c>
      <c r="T150" s="17">
        <f>ROUND(SUM(H150:S150),5)</f>
        <v>10461.36</v>
      </c>
    </row>
    <row r="151" spans="1:20" x14ac:dyDescent="0.25">
      <c r="A151" s="1"/>
      <c r="B151" s="1"/>
      <c r="C151" s="1"/>
      <c r="D151" s="1"/>
      <c r="E151" s="1"/>
      <c r="F151" s="1" t="s">
        <v>70</v>
      </c>
      <c r="G151" s="1"/>
      <c r="H151" s="8">
        <v>0</v>
      </c>
      <c r="I151" s="8">
        <v>0</v>
      </c>
      <c r="J151" s="8">
        <v>0</v>
      </c>
      <c r="K151" s="8">
        <v>-0.02</v>
      </c>
      <c r="L151" s="8">
        <v>0</v>
      </c>
      <c r="M151" s="8">
        <v>0</v>
      </c>
      <c r="N151" s="8">
        <v>9.7799999999999994</v>
      </c>
      <c r="O151" s="8">
        <v>3.33</v>
      </c>
      <c r="P151" s="8">
        <v>0</v>
      </c>
      <c r="Q151" s="8">
        <v>0</v>
      </c>
      <c r="R151" s="8">
        <v>0</v>
      </c>
      <c r="S151" s="8">
        <v>6.16</v>
      </c>
      <c r="T151" s="17">
        <f>ROUND(SUM(H151:S151),5)</f>
        <v>19.25</v>
      </c>
    </row>
    <row r="152" spans="1:20" x14ac:dyDescent="0.25">
      <c r="A152" s="1"/>
      <c r="B152" s="1"/>
      <c r="C152" s="1"/>
      <c r="D152" s="1"/>
      <c r="E152" s="1"/>
      <c r="F152" s="1" t="s">
        <v>150</v>
      </c>
      <c r="G152" s="1"/>
      <c r="H152" s="8">
        <v>817.5</v>
      </c>
      <c r="I152" s="8">
        <v>817.5</v>
      </c>
      <c r="J152" s="8">
        <v>817.5</v>
      </c>
      <c r="K152" s="8">
        <v>817.5</v>
      </c>
      <c r="L152" s="8">
        <v>817.5</v>
      </c>
      <c r="M152" s="8">
        <v>817.5</v>
      </c>
      <c r="N152" s="8">
        <v>817.5</v>
      </c>
      <c r="O152" s="8">
        <v>817.5</v>
      </c>
      <c r="P152" s="8">
        <v>817.5</v>
      </c>
      <c r="Q152" s="8">
        <v>817.5</v>
      </c>
      <c r="R152" s="8">
        <v>817.5</v>
      </c>
      <c r="S152" s="8">
        <v>817.5</v>
      </c>
      <c r="T152" s="17">
        <f>ROUND(SUM(H152:S152),5)</f>
        <v>9810</v>
      </c>
    </row>
    <row r="153" spans="1:20" x14ac:dyDescent="0.25">
      <c r="A153" s="1"/>
      <c r="B153" s="1"/>
      <c r="C153" s="1"/>
      <c r="D153" s="1"/>
      <c r="E153" s="1"/>
      <c r="F153" s="1" t="s">
        <v>140</v>
      </c>
      <c r="G153" s="1"/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17">
        <f>ROUND(SUM(H153:S153),5)</f>
        <v>0</v>
      </c>
    </row>
    <row r="154" spans="1:20" x14ac:dyDescent="0.25">
      <c r="A154" s="1"/>
      <c r="B154" s="1"/>
      <c r="C154" s="1"/>
      <c r="D154" s="1"/>
      <c r="E154" s="1"/>
      <c r="F154" s="1" t="s">
        <v>151</v>
      </c>
      <c r="G154" s="1"/>
      <c r="H154" s="8">
        <v>83.33</v>
      </c>
      <c r="I154" s="8">
        <v>83.33</v>
      </c>
      <c r="J154" s="8">
        <v>83.33</v>
      </c>
      <c r="K154" s="8">
        <v>83.33</v>
      </c>
      <c r="L154" s="8">
        <v>83.33</v>
      </c>
      <c r="M154" s="8">
        <v>83.33</v>
      </c>
      <c r="N154" s="8">
        <v>83.33</v>
      </c>
      <c r="O154" s="8">
        <v>83.33</v>
      </c>
      <c r="P154" s="8">
        <v>83.33</v>
      </c>
      <c r="Q154" s="8">
        <v>83.33</v>
      </c>
      <c r="R154" s="8">
        <v>83.33</v>
      </c>
      <c r="S154" s="8">
        <v>83.33</v>
      </c>
      <c r="T154" s="17">
        <f>ROUND(SUM(H154:S154),5)</f>
        <v>999.96</v>
      </c>
    </row>
    <row r="155" spans="1:20" x14ac:dyDescent="0.25">
      <c r="A155" s="1"/>
      <c r="B155" s="1"/>
      <c r="C155" s="1"/>
      <c r="D155" s="1"/>
      <c r="E155" s="1"/>
      <c r="F155" s="1" t="s">
        <v>152</v>
      </c>
      <c r="G155" s="1"/>
      <c r="H155" s="8">
        <v>857.42</v>
      </c>
      <c r="I155" s="8">
        <v>857.42</v>
      </c>
      <c r="J155" s="8">
        <v>955.46</v>
      </c>
      <c r="K155" s="8">
        <v>1965.87</v>
      </c>
      <c r="L155" s="8">
        <v>992.27</v>
      </c>
      <c r="M155" s="8">
        <v>2004.16</v>
      </c>
      <c r="N155" s="8">
        <v>1953.84</v>
      </c>
      <c r="O155" s="8">
        <v>1953.84</v>
      </c>
      <c r="P155" s="8">
        <v>1953.84</v>
      </c>
      <c r="Q155" s="8">
        <v>938.94</v>
      </c>
      <c r="R155" s="8">
        <v>938.94</v>
      </c>
      <c r="S155" s="8">
        <v>938.94</v>
      </c>
      <c r="T155" s="17">
        <f>ROUND(SUM(H155:S155),5)</f>
        <v>16310.94</v>
      </c>
    </row>
    <row r="156" spans="1:20" x14ac:dyDescent="0.25">
      <c r="A156" s="1"/>
      <c r="B156" s="1"/>
      <c r="C156" s="1"/>
      <c r="D156" s="1"/>
      <c r="E156" s="1"/>
      <c r="F156" s="1" t="s">
        <v>153</v>
      </c>
      <c r="G156" s="1"/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/>
      <c r="O156" s="8"/>
      <c r="P156" s="8"/>
      <c r="Q156" s="8"/>
      <c r="R156" s="8"/>
      <c r="S156" s="8"/>
      <c r="T156" s="17">
        <f>ROUND(SUM(H156:S156),5)</f>
        <v>0</v>
      </c>
    </row>
    <row r="157" spans="1:20" x14ac:dyDescent="0.25">
      <c r="A157" s="1"/>
      <c r="B157" s="1"/>
      <c r="C157" s="1"/>
      <c r="D157" s="1"/>
      <c r="E157" s="1"/>
      <c r="F157" s="1" t="s">
        <v>154</v>
      </c>
      <c r="G157" s="1"/>
      <c r="H157" s="8">
        <v>0</v>
      </c>
      <c r="I157" s="8">
        <v>76.5</v>
      </c>
      <c r="J157" s="8">
        <v>148.5</v>
      </c>
      <c r="K157" s="8">
        <v>85.5</v>
      </c>
      <c r="L157" s="8">
        <v>67.5</v>
      </c>
      <c r="M157" s="8">
        <v>67.5</v>
      </c>
      <c r="N157" s="8">
        <v>85.5</v>
      </c>
      <c r="O157" s="8">
        <v>85.5</v>
      </c>
      <c r="P157" s="8">
        <v>76.5</v>
      </c>
      <c r="Q157" s="8">
        <v>103.5</v>
      </c>
      <c r="R157" s="8">
        <v>94.5</v>
      </c>
      <c r="S157" s="8">
        <v>13.5</v>
      </c>
      <c r="T157" s="17">
        <f>ROUND(SUM(H157:S157),5)</f>
        <v>904.5</v>
      </c>
    </row>
    <row r="158" spans="1:20" x14ac:dyDescent="0.25">
      <c r="A158" s="1"/>
      <c r="B158" s="1"/>
      <c r="C158" s="1"/>
      <c r="D158" s="1"/>
      <c r="E158" s="1"/>
      <c r="F158" s="1" t="s">
        <v>155</v>
      </c>
      <c r="G158" s="1"/>
      <c r="H158" s="8">
        <v>29.17</v>
      </c>
      <c r="I158" s="8">
        <v>29.17</v>
      </c>
      <c r="J158" s="8">
        <v>29.17</v>
      </c>
      <c r="K158" s="8">
        <v>29.17</v>
      </c>
      <c r="L158" s="8">
        <v>29.17</v>
      </c>
      <c r="M158" s="8">
        <v>29.17</v>
      </c>
      <c r="N158" s="8">
        <v>29.17</v>
      </c>
      <c r="O158" s="8">
        <v>29.17</v>
      </c>
      <c r="P158" s="8">
        <v>29.17</v>
      </c>
      <c r="Q158" s="8">
        <v>29.17</v>
      </c>
      <c r="R158" s="8">
        <v>29.17</v>
      </c>
      <c r="S158" s="8">
        <v>29.17</v>
      </c>
      <c r="T158" s="17">
        <f>ROUND(SUM(H158:S158),5)</f>
        <v>350.04</v>
      </c>
    </row>
    <row r="159" spans="1:20" x14ac:dyDescent="0.25">
      <c r="A159" s="1"/>
      <c r="B159" s="1"/>
      <c r="C159" s="1"/>
      <c r="D159" s="1"/>
      <c r="E159" s="1"/>
      <c r="F159" s="1" t="s">
        <v>156</v>
      </c>
      <c r="G159" s="1"/>
      <c r="H159" s="8">
        <v>0</v>
      </c>
      <c r="I159" s="8">
        <v>12.67</v>
      </c>
      <c r="J159" s="8">
        <v>0</v>
      </c>
      <c r="K159" s="8">
        <v>9.0399999999999991</v>
      </c>
      <c r="L159" s="8">
        <v>0</v>
      </c>
      <c r="M159" s="8">
        <v>0</v>
      </c>
      <c r="N159" s="8">
        <v>0</v>
      </c>
      <c r="O159" s="8">
        <v>221.59</v>
      </c>
      <c r="P159" s="8">
        <v>0</v>
      </c>
      <c r="Q159" s="8">
        <v>0</v>
      </c>
      <c r="R159" s="8">
        <v>0</v>
      </c>
      <c r="S159" s="8">
        <v>0</v>
      </c>
      <c r="T159" s="17">
        <f>ROUND(SUM(H159:S159),5)</f>
        <v>243.3</v>
      </c>
    </row>
    <row r="160" spans="1:20" x14ac:dyDescent="0.25">
      <c r="A160" s="1"/>
      <c r="B160" s="1"/>
      <c r="C160" s="1"/>
      <c r="D160" s="1"/>
      <c r="E160" s="1"/>
      <c r="F160" s="1" t="s">
        <v>157</v>
      </c>
      <c r="G160" s="1"/>
      <c r="H160" s="8">
        <v>250</v>
      </c>
      <c r="I160" s="8">
        <v>250</v>
      </c>
      <c r="J160" s="8">
        <v>250</v>
      </c>
      <c r="K160" s="8">
        <v>250</v>
      </c>
      <c r="L160" s="8">
        <v>250</v>
      </c>
      <c r="M160" s="8">
        <v>250</v>
      </c>
      <c r="N160" s="8">
        <v>250</v>
      </c>
      <c r="O160" s="8">
        <v>250</v>
      </c>
      <c r="P160" s="8">
        <v>250</v>
      </c>
      <c r="Q160" s="8">
        <v>250</v>
      </c>
      <c r="R160" s="8">
        <v>250</v>
      </c>
      <c r="S160" s="8">
        <v>250</v>
      </c>
      <c r="T160" s="17">
        <f>ROUND(SUM(H160:S160),5)</f>
        <v>3000</v>
      </c>
    </row>
    <row r="161" spans="1:20" x14ac:dyDescent="0.25">
      <c r="A161" s="1"/>
      <c r="B161" s="1"/>
      <c r="C161" s="1"/>
      <c r="D161" s="1"/>
      <c r="E161" s="1"/>
      <c r="F161" s="1" t="s">
        <v>158</v>
      </c>
      <c r="G161" s="1"/>
      <c r="H161" s="8">
        <v>333.33</v>
      </c>
      <c r="I161" s="8">
        <v>333.33</v>
      </c>
      <c r="J161" s="8">
        <v>333.33</v>
      </c>
      <c r="K161" s="8">
        <v>333.33</v>
      </c>
      <c r="L161" s="8">
        <v>333.33</v>
      </c>
      <c r="M161" s="8">
        <v>333.33</v>
      </c>
      <c r="N161" s="8">
        <v>333.33</v>
      </c>
      <c r="O161" s="8">
        <v>333.33</v>
      </c>
      <c r="P161" s="8">
        <v>333.33</v>
      </c>
      <c r="Q161" s="8">
        <v>333.33</v>
      </c>
      <c r="R161" s="8">
        <v>333.33</v>
      </c>
      <c r="S161" s="8">
        <v>333.33</v>
      </c>
      <c r="T161" s="17">
        <f>ROUND(SUM(H161:S161),5)</f>
        <v>3999.96</v>
      </c>
    </row>
    <row r="162" spans="1:20" x14ac:dyDescent="0.25">
      <c r="A162" s="1"/>
      <c r="B162" s="1"/>
      <c r="C162" s="1"/>
      <c r="D162" s="1"/>
      <c r="E162" s="1"/>
      <c r="F162" s="1" t="s">
        <v>159</v>
      </c>
      <c r="G162" s="1"/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17">
        <f>ROUND(SUM(H162:S162),5)</f>
        <v>0</v>
      </c>
    </row>
    <row r="163" spans="1:20" x14ac:dyDescent="0.25">
      <c r="A163" s="1"/>
      <c r="B163" s="1"/>
      <c r="C163" s="1"/>
      <c r="D163" s="1"/>
      <c r="E163" s="1"/>
      <c r="F163" s="1" t="s">
        <v>160</v>
      </c>
      <c r="G163" s="1"/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17">
        <f>ROUND(SUM(H163:S163),5)</f>
        <v>0</v>
      </c>
    </row>
    <row r="164" spans="1:20" x14ac:dyDescent="0.25">
      <c r="A164" s="1"/>
      <c r="B164" s="1"/>
      <c r="C164" s="1"/>
      <c r="D164" s="1"/>
      <c r="E164" s="1"/>
      <c r="F164" s="1" t="s">
        <v>161</v>
      </c>
      <c r="G164" s="1"/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/>
      <c r="O164" s="8"/>
      <c r="P164" s="8"/>
      <c r="Q164" s="8"/>
      <c r="R164" s="8"/>
      <c r="S164" s="8"/>
      <c r="T164" s="17">
        <f>ROUND(SUM(H164:S164),5)</f>
        <v>0</v>
      </c>
    </row>
    <row r="165" spans="1:20" x14ac:dyDescent="0.25">
      <c r="A165" s="1"/>
      <c r="B165" s="1"/>
      <c r="C165" s="1"/>
      <c r="D165" s="1"/>
      <c r="E165" s="1"/>
      <c r="F165" s="1" t="s">
        <v>114</v>
      </c>
      <c r="G165" s="1"/>
      <c r="H165" s="8">
        <v>500</v>
      </c>
      <c r="I165" s="8">
        <v>500</v>
      </c>
      <c r="J165" s="8">
        <v>500</v>
      </c>
      <c r="K165" s="8">
        <v>500</v>
      </c>
      <c r="L165" s="8">
        <v>500</v>
      </c>
      <c r="M165" s="8">
        <v>500</v>
      </c>
      <c r="N165" s="8">
        <v>500</v>
      </c>
      <c r="O165" s="8">
        <v>500</v>
      </c>
      <c r="P165" s="8">
        <v>500</v>
      </c>
      <c r="Q165" s="8">
        <v>500</v>
      </c>
      <c r="R165" s="8">
        <v>500</v>
      </c>
      <c r="S165" s="8">
        <v>500</v>
      </c>
      <c r="T165" s="17">
        <f>ROUND(SUM(H165:S165),5)</f>
        <v>6000</v>
      </c>
    </row>
    <row r="166" spans="1:20" x14ac:dyDescent="0.25">
      <c r="A166" s="1"/>
      <c r="B166" s="1"/>
      <c r="C166" s="1"/>
      <c r="D166" s="1"/>
      <c r="E166" s="1"/>
      <c r="F166" s="1" t="s">
        <v>162</v>
      </c>
      <c r="G166" s="1"/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17">
        <f>ROUND(SUM(H166:S166),5)</f>
        <v>0</v>
      </c>
    </row>
    <row r="167" spans="1:20" x14ac:dyDescent="0.25">
      <c r="A167" s="1"/>
      <c r="B167" s="1"/>
      <c r="C167" s="1"/>
      <c r="D167" s="1"/>
      <c r="E167" s="1"/>
      <c r="F167" s="1" t="s">
        <v>163</v>
      </c>
      <c r="G167" s="1"/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17">
        <f>ROUND(SUM(H167:S167),5)</f>
        <v>0</v>
      </c>
    </row>
    <row r="168" spans="1:20" x14ac:dyDescent="0.25">
      <c r="A168" s="1"/>
      <c r="B168" s="1"/>
      <c r="C168" s="1"/>
      <c r="D168" s="1"/>
      <c r="E168" s="1"/>
      <c r="F168" s="1" t="s">
        <v>164</v>
      </c>
      <c r="G168" s="1"/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/>
      <c r="O168" s="8"/>
      <c r="P168" s="8"/>
      <c r="Q168" s="8"/>
      <c r="R168" s="8"/>
      <c r="S168" s="8"/>
      <c r="T168" s="17">
        <f>ROUND(SUM(H168:S168),5)</f>
        <v>0</v>
      </c>
    </row>
    <row r="169" spans="1:20" x14ac:dyDescent="0.25">
      <c r="A169" s="1"/>
      <c r="B169" s="1"/>
      <c r="C169" s="1"/>
      <c r="D169" s="1"/>
      <c r="E169" s="1"/>
      <c r="F169" s="1" t="s">
        <v>165</v>
      </c>
      <c r="G169" s="1"/>
      <c r="H169" s="8">
        <v>166.67</v>
      </c>
      <c r="I169" s="8">
        <v>166.67</v>
      </c>
      <c r="J169" s="8">
        <v>166.67</v>
      </c>
      <c r="K169" s="8">
        <v>166.67</v>
      </c>
      <c r="L169" s="8">
        <v>166.67</v>
      </c>
      <c r="M169" s="8">
        <v>166.67</v>
      </c>
      <c r="N169" s="8">
        <v>166.67</v>
      </c>
      <c r="O169" s="8">
        <v>166.67</v>
      </c>
      <c r="P169" s="8">
        <v>166.67</v>
      </c>
      <c r="Q169" s="8">
        <v>166.67</v>
      </c>
      <c r="R169" s="8">
        <v>166.67</v>
      </c>
      <c r="S169" s="8">
        <v>166.67</v>
      </c>
      <c r="T169" s="17">
        <f>ROUND(SUM(H169:S169),5)</f>
        <v>2000.04</v>
      </c>
    </row>
    <row r="170" spans="1:20" x14ac:dyDescent="0.25">
      <c r="A170" s="1"/>
      <c r="B170" s="1"/>
      <c r="C170" s="1"/>
      <c r="D170" s="1"/>
      <c r="E170" s="1"/>
      <c r="F170" s="1" t="s">
        <v>166</v>
      </c>
      <c r="G170" s="1"/>
      <c r="H170" s="8">
        <v>267.25</v>
      </c>
      <c r="I170" s="8">
        <v>283.52</v>
      </c>
      <c r="J170" s="8">
        <v>50.56</v>
      </c>
      <c r="K170" s="8">
        <v>272.27999999999997</v>
      </c>
      <c r="L170" s="8">
        <v>145.76</v>
      </c>
      <c r="M170" s="8">
        <v>51.2</v>
      </c>
      <c r="N170" s="8">
        <v>502.72</v>
      </c>
      <c r="O170" s="8">
        <v>112.76</v>
      </c>
      <c r="P170" s="8">
        <v>112.72</v>
      </c>
      <c r="Q170" s="8">
        <v>185.89</v>
      </c>
      <c r="R170" s="8">
        <v>111.97</v>
      </c>
      <c r="S170" s="8">
        <v>166.66</v>
      </c>
      <c r="T170" s="17">
        <f>ROUND(SUM(H170:S170),5)</f>
        <v>2263.29</v>
      </c>
    </row>
    <row r="171" spans="1:20" x14ac:dyDescent="0.25">
      <c r="A171" s="1"/>
      <c r="B171" s="1"/>
      <c r="C171" s="1"/>
      <c r="D171" s="1"/>
      <c r="E171" s="1"/>
      <c r="F171" s="1" t="s">
        <v>167</v>
      </c>
      <c r="G171" s="1"/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17">
        <f>ROUND(SUM(H171:S171),5)</f>
        <v>0</v>
      </c>
    </row>
    <row r="172" spans="1:20" ht="16.5" thickBot="1" x14ac:dyDescent="0.3">
      <c r="A172" s="1"/>
      <c r="B172" s="1"/>
      <c r="C172" s="1"/>
      <c r="D172" s="1"/>
      <c r="E172" s="1"/>
      <c r="F172" s="1" t="s">
        <v>168</v>
      </c>
      <c r="G172" s="1"/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/>
      <c r="O172" s="9"/>
      <c r="P172" s="9"/>
      <c r="Q172" s="9"/>
      <c r="R172" s="9"/>
      <c r="S172" s="9"/>
      <c r="T172" s="18">
        <f>ROUND(SUM(H172:S172),5)</f>
        <v>0</v>
      </c>
    </row>
    <row r="173" spans="1:20" x14ac:dyDescent="0.25">
      <c r="A173" s="1"/>
      <c r="B173" s="1"/>
      <c r="C173" s="1"/>
      <c r="D173" s="1"/>
      <c r="E173" s="1" t="s">
        <v>169</v>
      </c>
      <c r="F173" s="1"/>
      <c r="G173" s="1"/>
      <c r="H173" s="8">
        <f t="shared" ref="H173:S173" si="17">ROUND(SUM(H143:H172),5)</f>
        <v>21516.720000000001</v>
      </c>
      <c r="I173" s="8">
        <f t="shared" si="17"/>
        <v>15872.16</v>
      </c>
      <c r="J173" s="8">
        <f t="shared" si="17"/>
        <v>15796.57</v>
      </c>
      <c r="K173" s="8">
        <f t="shared" si="17"/>
        <v>16974.72</v>
      </c>
      <c r="L173" s="8">
        <f t="shared" si="17"/>
        <v>15847.58</v>
      </c>
      <c r="M173" s="8">
        <f t="shared" si="17"/>
        <v>16764.91</v>
      </c>
      <c r="N173" s="8">
        <f t="shared" si="17"/>
        <v>17193.89</v>
      </c>
      <c r="O173" s="8">
        <f t="shared" si="17"/>
        <v>17019.07</v>
      </c>
      <c r="P173" s="8">
        <f t="shared" si="17"/>
        <v>16785.11</v>
      </c>
      <c r="Q173" s="8">
        <f t="shared" si="17"/>
        <v>15870.38</v>
      </c>
      <c r="R173" s="8">
        <f t="shared" si="17"/>
        <v>15787.46</v>
      </c>
      <c r="S173" s="8">
        <f t="shared" si="17"/>
        <v>15767.31</v>
      </c>
      <c r="T173" s="17">
        <f>ROUND(SUM(H173:S173),5)</f>
        <v>201195.88</v>
      </c>
    </row>
    <row r="174" spans="1:20" x14ac:dyDescent="0.25">
      <c r="A174" s="1"/>
      <c r="B174" s="1"/>
      <c r="C174" s="1"/>
      <c r="D174" s="1"/>
      <c r="E174" s="1" t="s">
        <v>170</v>
      </c>
      <c r="F174" s="1"/>
      <c r="G174" s="1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17"/>
    </row>
    <row r="175" spans="1:20" x14ac:dyDescent="0.25">
      <c r="A175" s="1"/>
      <c r="B175" s="1"/>
      <c r="C175" s="1"/>
      <c r="D175" s="1"/>
      <c r="E175" s="1"/>
      <c r="F175" s="1" t="s">
        <v>171</v>
      </c>
      <c r="G175" s="1"/>
      <c r="H175" s="8">
        <v>250</v>
      </c>
      <c r="I175" s="8">
        <v>250</v>
      </c>
      <c r="J175" s="8">
        <v>250</v>
      </c>
      <c r="K175" s="8">
        <v>250</v>
      </c>
      <c r="L175" s="8">
        <v>250</v>
      </c>
      <c r="M175" s="8">
        <v>250</v>
      </c>
      <c r="N175" s="8">
        <v>250</v>
      </c>
      <c r="O175" s="8">
        <v>250</v>
      </c>
      <c r="P175" s="8">
        <v>250</v>
      </c>
      <c r="Q175" s="8">
        <v>250</v>
      </c>
      <c r="R175" s="8">
        <v>250</v>
      </c>
      <c r="S175" s="8">
        <v>250</v>
      </c>
      <c r="T175" s="17">
        <f>ROUND(SUM(H175:S175),5)</f>
        <v>3000</v>
      </c>
    </row>
    <row r="176" spans="1:20" ht="16.5" thickBot="1" x14ac:dyDescent="0.3">
      <c r="A176" s="1"/>
      <c r="B176" s="1"/>
      <c r="C176" s="1"/>
      <c r="D176" s="1"/>
      <c r="E176" s="1"/>
      <c r="F176" s="1" t="s">
        <v>168</v>
      </c>
      <c r="G176" s="1"/>
      <c r="H176" s="9">
        <v>41.33</v>
      </c>
      <c r="I176" s="9">
        <v>41.33</v>
      </c>
      <c r="J176" s="9">
        <v>41.33</v>
      </c>
      <c r="K176" s="9">
        <v>41.33</v>
      </c>
      <c r="L176" s="9">
        <v>41.33</v>
      </c>
      <c r="M176" s="9">
        <v>41.33</v>
      </c>
      <c r="N176" s="9">
        <v>41.33</v>
      </c>
      <c r="O176" s="9">
        <v>41.33</v>
      </c>
      <c r="P176" s="9">
        <v>41.33</v>
      </c>
      <c r="Q176" s="9">
        <v>41.33</v>
      </c>
      <c r="R176" s="9">
        <v>41.33</v>
      </c>
      <c r="S176" s="9">
        <v>0</v>
      </c>
      <c r="T176" s="18">
        <f>ROUND(SUM(H176:S176),5)</f>
        <v>454.63</v>
      </c>
    </row>
    <row r="177" spans="1:20" x14ac:dyDescent="0.25">
      <c r="A177" s="1"/>
      <c r="B177" s="1"/>
      <c r="C177" s="1"/>
      <c r="D177" s="1"/>
      <c r="E177" s="1" t="s">
        <v>172</v>
      </c>
      <c r="F177" s="1"/>
      <c r="G177" s="1"/>
      <c r="H177" s="8">
        <f t="shared" ref="H177:S177" si="18">ROUND(SUM(H174:H176),5)</f>
        <v>291.33</v>
      </c>
      <c r="I177" s="8">
        <f t="shared" si="18"/>
        <v>291.33</v>
      </c>
      <c r="J177" s="8">
        <f t="shared" si="18"/>
        <v>291.33</v>
      </c>
      <c r="K177" s="8">
        <f t="shared" si="18"/>
        <v>291.33</v>
      </c>
      <c r="L177" s="8">
        <f t="shared" si="18"/>
        <v>291.33</v>
      </c>
      <c r="M177" s="8">
        <f t="shared" si="18"/>
        <v>291.33</v>
      </c>
      <c r="N177" s="8">
        <f t="shared" si="18"/>
        <v>291.33</v>
      </c>
      <c r="O177" s="8">
        <f t="shared" si="18"/>
        <v>291.33</v>
      </c>
      <c r="P177" s="8">
        <f t="shared" si="18"/>
        <v>291.33</v>
      </c>
      <c r="Q177" s="8">
        <f t="shared" si="18"/>
        <v>291.33</v>
      </c>
      <c r="R177" s="8">
        <f t="shared" si="18"/>
        <v>291.33</v>
      </c>
      <c r="S177" s="8">
        <f t="shared" si="18"/>
        <v>250</v>
      </c>
      <c r="T177" s="17">
        <f>ROUND(SUM(H177:S177),5)</f>
        <v>3454.63</v>
      </c>
    </row>
    <row r="178" spans="1:20" x14ac:dyDescent="0.25">
      <c r="A178" s="1"/>
      <c r="B178" s="1"/>
      <c r="C178" s="1"/>
      <c r="D178" s="1"/>
      <c r="E178" s="1" t="s">
        <v>173</v>
      </c>
      <c r="F178" s="1"/>
      <c r="G178" s="1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17"/>
    </row>
    <row r="179" spans="1:20" x14ac:dyDescent="0.25">
      <c r="A179" s="1"/>
      <c r="B179" s="1"/>
      <c r="C179" s="1"/>
      <c r="D179" s="1"/>
      <c r="E179" s="1"/>
      <c r="F179" s="1" t="s">
        <v>174</v>
      </c>
      <c r="G179" s="1"/>
      <c r="H179" s="8">
        <v>625</v>
      </c>
      <c r="I179" s="8">
        <v>625</v>
      </c>
      <c r="J179" s="8">
        <v>625</v>
      </c>
      <c r="K179" s="8">
        <v>625</v>
      </c>
      <c r="L179" s="8">
        <v>625</v>
      </c>
      <c r="M179" s="8">
        <v>625</v>
      </c>
      <c r="N179" s="8">
        <v>625</v>
      </c>
      <c r="O179" s="8">
        <v>625</v>
      </c>
      <c r="P179" s="8">
        <v>625</v>
      </c>
      <c r="Q179" s="8">
        <v>625</v>
      </c>
      <c r="R179" s="8">
        <v>625</v>
      </c>
      <c r="S179" s="8">
        <v>625</v>
      </c>
      <c r="T179" s="17">
        <f>ROUND(SUM(H179:S179),5)</f>
        <v>7500</v>
      </c>
    </row>
    <row r="180" spans="1:20" x14ac:dyDescent="0.25">
      <c r="A180" s="1"/>
      <c r="B180" s="1"/>
      <c r="C180" s="1"/>
      <c r="D180" s="1"/>
      <c r="E180" s="1"/>
      <c r="F180" s="1" t="s">
        <v>175</v>
      </c>
      <c r="G180" s="1"/>
      <c r="H180" s="8">
        <v>625</v>
      </c>
      <c r="I180" s="8">
        <v>625</v>
      </c>
      <c r="J180" s="8">
        <v>625</v>
      </c>
      <c r="K180" s="8">
        <v>625</v>
      </c>
      <c r="L180" s="8">
        <v>625</v>
      </c>
      <c r="M180" s="8">
        <v>625</v>
      </c>
      <c r="N180" s="8">
        <v>625</v>
      </c>
      <c r="O180" s="8">
        <v>625</v>
      </c>
      <c r="P180" s="8">
        <v>625</v>
      </c>
      <c r="Q180" s="8">
        <v>625</v>
      </c>
      <c r="R180" s="8">
        <v>625</v>
      </c>
      <c r="S180" s="8">
        <v>625</v>
      </c>
      <c r="T180" s="17">
        <f>ROUND(SUM(H180:S180),5)</f>
        <v>7500</v>
      </c>
    </row>
    <row r="181" spans="1:20" ht="16.5" thickBot="1" x14ac:dyDescent="0.3">
      <c r="A181" s="1"/>
      <c r="B181" s="1"/>
      <c r="C181" s="1"/>
      <c r="D181" s="1"/>
      <c r="E181" s="1"/>
      <c r="F181" s="1" t="s">
        <v>176</v>
      </c>
      <c r="G181" s="1"/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/>
      <c r="O181" s="9"/>
      <c r="P181" s="9"/>
      <c r="Q181" s="9"/>
      <c r="R181" s="9"/>
      <c r="S181" s="9"/>
      <c r="T181" s="18">
        <f>ROUND(SUM(H181:S181),5)</f>
        <v>0</v>
      </c>
    </row>
    <row r="182" spans="1:20" x14ac:dyDescent="0.25">
      <c r="A182" s="1"/>
      <c r="B182" s="1"/>
      <c r="C182" s="1"/>
      <c r="D182" s="1"/>
      <c r="E182" s="1" t="s">
        <v>177</v>
      </c>
      <c r="F182" s="1"/>
      <c r="G182" s="1"/>
      <c r="H182" s="8">
        <f t="shared" ref="H182:S182" si="19">ROUND(SUM(H178:H181),5)</f>
        <v>1250</v>
      </c>
      <c r="I182" s="8">
        <f t="shared" si="19"/>
        <v>1250</v>
      </c>
      <c r="J182" s="8">
        <f t="shared" si="19"/>
        <v>1250</v>
      </c>
      <c r="K182" s="8">
        <f t="shared" si="19"/>
        <v>1250</v>
      </c>
      <c r="L182" s="8">
        <f t="shared" si="19"/>
        <v>1250</v>
      </c>
      <c r="M182" s="8">
        <f t="shared" si="19"/>
        <v>1250</v>
      </c>
      <c r="N182" s="8">
        <f t="shared" si="19"/>
        <v>1250</v>
      </c>
      <c r="O182" s="8">
        <f t="shared" si="19"/>
        <v>1250</v>
      </c>
      <c r="P182" s="8">
        <f t="shared" si="19"/>
        <v>1250</v>
      </c>
      <c r="Q182" s="8">
        <f t="shared" si="19"/>
        <v>1250</v>
      </c>
      <c r="R182" s="8">
        <f t="shared" si="19"/>
        <v>1250</v>
      </c>
      <c r="S182" s="8">
        <f t="shared" si="19"/>
        <v>1250</v>
      </c>
      <c r="T182" s="17">
        <f>ROUND(SUM(H182:S182),5)</f>
        <v>15000</v>
      </c>
    </row>
    <row r="183" spans="1:20" x14ac:dyDescent="0.25">
      <c r="A183" s="1"/>
      <c r="B183" s="1"/>
      <c r="C183" s="1"/>
      <c r="D183" s="1"/>
      <c r="E183" s="1" t="s">
        <v>178</v>
      </c>
      <c r="F183" s="1"/>
      <c r="G183" s="1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17"/>
    </row>
    <row r="184" spans="1:20" x14ac:dyDescent="0.25">
      <c r="A184" s="1"/>
      <c r="B184" s="1"/>
      <c r="C184" s="1"/>
      <c r="D184" s="1"/>
      <c r="E184" s="1"/>
      <c r="F184" s="1" t="s">
        <v>179</v>
      </c>
      <c r="G184" s="1"/>
      <c r="H184" s="8">
        <v>450</v>
      </c>
      <c r="I184" s="8">
        <v>450</v>
      </c>
      <c r="J184" s="8">
        <v>450</v>
      </c>
      <c r="K184" s="8">
        <v>250</v>
      </c>
      <c r="L184" s="8">
        <v>450</v>
      </c>
      <c r="M184" s="8">
        <v>450</v>
      </c>
      <c r="N184" s="8">
        <v>450</v>
      </c>
      <c r="O184" s="8">
        <v>450</v>
      </c>
      <c r="P184" s="8">
        <v>450</v>
      </c>
      <c r="Q184" s="8">
        <v>450</v>
      </c>
      <c r="R184" s="8">
        <v>450</v>
      </c>
      <c r="S184" s="8">
        <v>450</v>
      </c>
      <c r="T184" s="17">
        <f>ROUND(SUM(H184:S184),5)</f>
        <v>5200</v>
      </c>
    </row>
    <row r="185" spans="1:20" x14ac:dyDescent="0.25">
      <c r="A185" s="1"/>
      <c r="B185" s="1"/>
      <c r="C185" s="1"/>
      <c r="D185" s="1"/>
      <c r="E185" s="1"/>
      <c r="F185" s="1" t="s">
        <v>113</v>
      </c>
      <c r="G185" s="1"/>
      <c r="H185" s="8">
        <v>33.15</v>
      </c>
      <c r="I185" s="8">
        <v>33.15</v>
      </c>
      <c r="J185" s="8">
        <v>33.15</v>
      </c>
      <c r="K185" s="8">
        <v>33.15</v>
      </c>
      <c r="L185" s="8">
        <v>33.15</v>
      </c>
      <c r="M185" s="8">
        <v>33.15</v>
      </c>
      <c r="N185" s="8">
        <v>33.15</v>
      </c>
      <c r="O185" s="8">
        <v>33.15</v>
      </c>
      <c r="P185" s="8">
        <v>33.15</v>
      </c>
      <c r="Q185" s="8">
        <v>33.15</v>
      </c>
      <c r="R185" s="8">
        <v>33.15</v>
      </c>
      <c r="S185" s="8">
        <v>33.15</v>
      </c>
      <c r="T185" s="17">
        <f>ROUND(SUM(H185:S185),5)</f>
        <v>397.8</v>
      </c>
    </row>
    <row r="186" spans="1:20" x14ac:dyDescent="0.25">
      <c r="A186" s="1"/>
      <c r="B186" s="1"/>
      <c r="C186" s="1"/>
      <c r="D186" s="1"/>
      <c r="E186" s="1"/>
      <c r="F186" s="1" t="s">
        <v>70</v>
      </c>
      <c r="G186" s="1"/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0.45</v>
      </c>
      <c r="O186" s="8">
        <v>0.45</v>
      </c>
      <c r="P186" s="8">
        <v>0.06</v>
      </c>
      <c r="Q186" s="8">
        <v>0</v>
      </c>
      <c r="R186" s="8">
        <v>0</v>
      </c>
      <c r="S186" s="8">
        <v>0</v>
      </c>
      <c r="T186" s="17">
        <f>ROUND(SUM(H186:S186),5)</f>
        <v>0.96</v>
      </c>
    </row>
    <row r="187" spans="1:20" x14ac:dyDescent="0.25">
      <c r="A187" s="1"/>
      <c r="B187" s="1"/>
      <c r="C187" s="1"/>
      <c r="D187" s="1"/>
      <c r="E187" s="1"/>
      <c r="F187" s="1" t="s">
        <v>154</v>
      </c>
      <c r="G187" s="1"/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/>
      <c r="O187" s="8"/>
      <c r="P187" s="8"/>
      <c r="Q187" s="8"/>
      <c r="R187" s="8"/>
      <c r="S187" s="8"/>
      <c r="T187" s="17">
        <f>ROUND(SUM(H187:S187),5)</f>
        <v>0</v>
      </c>
    </row>
    <row r="188" spans="1:20" x14ac:dyDescent="0.25">
      <c r="A188" s="1"/>
      <c r="B188" s="1"/>
      <c r="C188" s="1"/>
      <c r="D188" s="1"/>
      <c r="E188" s="1"/>
      <c r="F188" s="1" t="s">
        <v>72</v>
      </c>
      <c r="G188" s="1"/>
      <c r="H188" s="8">
        <v>5</v>
      </c>
      <c r="I188" s="8">
        <v>5</v>
      </c>
      <c r="J188" s="8">
        <v>10</v>
      </c>
      <c r="K188" s="8">
        <v>0</v>
      </c>
      <c r="L188" s="8">
        <v>5</v>
      </c>
      <c r="M188" s="8">
        <v>5</v>
      </c>
      <c r="N188" s="8">
        <v>10</v>
      </c>
      <c r="O188" s="8">
        <v>0</v>
      </c>
      <c r="P188" s="8">
        <v>5</v>
      </c>
      <c r="Q188" s="8">
        <v>10</v>
      </c>
      <c r="R188" s="8">
        <v>5</v>
      </c>
      <c r="S188" s="8">
        <v>5</v>
      </c>
      <c r="T188" s="17">
        <f>ROUND(SUM(H188:S188),5)</f>
        <v>65</v>
      </c>
    </row>
    <row r="189" spans="1:20" ht="16.5" thickBot="1" x14ac:dyDescent="0.3">
      <c r="A189" s="1"/>
      <c r="B189" s="1"/>
      <c r="C189" s="1"/>
      <c r="D189" s="1"/>
      <c r="E189" s="1"/>
      <c r="F189" s="1" t="s">
        <v>180</v>
      </c>
      <c r="G189" s="1"/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/>
      <c r="O189" s="9"/>
      <c r="P189" s="9"/>
      <c r="Q189" s="9"/>
      <c r="R189" s="9"/>
      <c r="S189" s="9"/>
      <c r="T189" s="18">
        <f>ROUND(SUM(H189:S189),5)</f>
        <v>0</v>
      </c>
    </row>
    <row r="190" spans="1:20" x14ac:dyDescent="0.25">
      <c r="A190" s="1"/>
      <c r="B190" s="1"/>
      <c r="C190" s="1"/>
      <c r="D190" s="1"/>
      <c r="E190" s="1" t="s">
        <v>181</v>
      </c>
      <c r="F190" s="1"/>
      <c r="G190" s="1"/>
      <c r="H190" s="8">
        <f t="shared" ref="H190:S190" si="20">ROUND(SUM(H183:H189),5)</f>
        <v>488.15</v>
      </c>
      <c r="I190" s="8">
        <f t="shared" si="20"/>
        <v>488.15</v>
      </c>
      <c r="J190" s="8">
        <f t="shared" si="20"/>
        <v>493.15</v>
      </c>
      <c r="K190" s="8">
        <f t="shared" si="20"/>
        <v>283.14999999999998</v>
      </c>
      <c r="L190" s="8">
        <f t="shared" si="20"/>
        <v>488.15</v>
      </c>
      <c r="M190" s="8">
        <f t="shared" si="20"/>
        <v>488.15</v>
      </c>
      <c r="N190" s="8">
        <f t="shared" si="20"/>
        <v>493.6</v>
      </c>
      <c r="O190" s="8">
        <f t="shared" si="20"/>
        <v>483.6</v>
      </c>
      <c r="P190" s="8">
        <f t="shared" si="20"/>
        <v>488.21</v>
      </c>
      <c r="Q190" s="8">
        <f t="shared" si="20"/>
        <v>493.15</v>
      </c>
      <c r="R190" s="8">
        <f t="shared" si="20"/>
        <v>488.15</v>
      </c>
      <c r="S190" s="8">
        <f t="shared" si="20"/>
        <v>488.15</v>
      </c>
      <c r="T190" s="17">
        <f>ROUND(SUM(H190:S190),5)</f>
        <v>5663.76</v>
      </c>
    </row>
    <row r="191" spans="1:20" x14ac:dyDescent="0.25">
      <c r="A191" s="1"/>
      <c r="B191" s="1"/>
      <c r="C191" s="1"/>
      <c r="D191" s="1"/>
      <c r="E191" s="1" t="s">
        <v>182</v>
      </c>
      <c r="F191" s="1"/>
      <c r="G191" s="1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17"/>
    </row>
    <row r="192" spans="1:20" x14ac:dyDescent="0.25">
      <c r="A192" s="1"/>
      <c r="B192" s="1"/>
      <c r="C192" s="1"/>
      <c r="D192" s="1"/>
      <c r="E192" s="1"/>
      <c r="F192" s="1" t="s">
        <v>93</v>
      </c>
      <c r="G192" s="1"/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17">
        <f>ROUND(SUM(H192:S192),5)</f>
        <v>0</v>
      </c>
    </row>
    <row r="193" spans="1:20" x14ac:dyDescent="0.25">
      <c r="A193" s="1"/>
      <c r="B193" s="1"/>
      <c r="C193" s="1"/>
      <c r="D193" s="1"/>
      <c r="E193" s="1"/>
      <c r="F193" s="1" t="s">
        <v>183</v>
      </c>
      <c r="G193" s="1"/>
      <c r="H193" s="8">
        <v>1343</v>
      </c>
      <c r="I193" s="8">
        <v>1343</v>
      </c>
      <c r="J193" s="8">
        <v>1343</v>
      </c>
      <c r="K193" s="8">
        <v>1343</v>
      </c>
      <c r="L193" s="8">
        <v>1343</v>
      </c>
      <c r="M193" s="8">
        <v>1343</v>
      </c>
      <c r="N193" s="8">
        <v>1343</v>
      </c>
      <c r="O193" s="8">
        <v>1343</v>
      </c>
      <c r="P193" s="8">
        <v>1343</v>
      </c>
      <c r="Q193" s="8">
        <v>1343</v>
      </c>
      <c r="R193" s="8">
        <v>1343</v>
      </c>
      <c r="S193" s="8">
        <v>1343</v>
      </c>
      <c r="T193" s="17">
        <f>ROUND(SUM(H193:S193),5)</f>
        <v>16116</v>
      </c>
    </row>
    <row r="194" spans="1:20" x14ac:dyDescent="0.25">
      <c r="A194" s="1"/>
      <c r="B194" s="1"/>
      <c r="C194" s="1"/>
      <c r="D194" s="1"/>
      <c r="E194" s="1"/>
      <c r="F194" s="1" t="s">
        <v>184</v>
      </c>
      <c r="G194" s="1"/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17">
        <f>ROUND(SUM(H194:S194),5)</f>
        <v>0</v>
      </c>
    </row>
    <row r="195" spans="1:20" x14ac:dyDescent="0.25">
      <c r="A195" s="1"/>
      <c r="B195" s="1"/>
      <c r="C195" s="1"/>
      <c r="D195" s="1"/>
      <c r="E195" s="1"/>
      <c r="F195" s="1" t="s">
        <v>185</v>
      </c>
      <c r="G195" s="1"/>
      <c r="H195" s="8">
        <v>1950</v>
      </c>
      <c r="I195" s="8">
        <v>1950</v>
      </c>
      <c r="J195" s="8">
        <v>1950</v>
      </c>
      <c r="K195" s="8">
        <v>1950</v>
      </c>
      <c r="L195" s="8">
        <v>1950</v>
      </c>
      <c r="M195" s="8">
        <v>1950</v>
      </c>
      <c r="N195" s="8">
        <v>1950</v>
      </c>
      <c r="O195" s="8">
        <v>1950</v>
      </c>
      <c r="P195" s="8">
        <v>1950</v>
      </c>
      <c r="Q195" s="8">
        <v>1950</v>
      </c>
      <c r="R195" s="8">
        <v>1950</v>
      </c>
      <c r="S195" s="8">
        <v>1950</v>
      </c>
      <c r="T195" s="17">
        <f>ROUND(SUM(H195:S195),5)</f>
        <v>23400</v>
      </c>
    </row>
    <row r="196" spans="1:20" x14ac:dyDescent="0.25">
      <c r="A196" s="1"/>
      <c r="B196" s="1"/>
      <c r="C196" s="1"/>
      <c r="D196" s="1"/>
      <c r="E196" s="1"/>
      <c r="F196" s="1" t="s">
        <v>186</v>
      </c>
      <c r="G196" s="1"/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/>
      <c r="O196" s="8"/>
      <c r="P196" s="8"/>
      <c r="Q196" s="8"/>
      <c r="R196" s="8"/>
      <c r="S196" s="8"/>
      <c r="T196" s="17">
        <f>ROUND(SUM(H196:S196),5)</f>
        <v>0</v>
      </c>
    </row>
    <row r="197" spans="1:20" x14ac:dyDescent="0.25">
      <c r="A197" s="1"/>
      <c r="B197" s="1"/>
      <c r="C197" s="1"/>
      <c r="D197" s="1"/>
      <c r="E197" s="1"/>
      <c r="F197" s="1" t="s">
        <v>113</v>
      </c>
      <c r="G197" s="1"/>
      <c r="H197" s="8">
        <v>221.09</v>
      </c>
      <c r="I197" s="8">
        <v>221.09</v>
      </c>
      <c r="J197" s="8">
        <v>221.09</v>
      </c>
      <c r="K197" s="8">
        <v>221.09</v>
      </c>
      <c r="L197" s="8">
        <v>221.09</v>
      </c>
      <c r="M197" s="8">
        <v>221.09</v>
      </c>
      <c r="N197" s="8">
        <v>221.09</v>
      </c>
      <c r="O197" s="8">
        <v>221.09</v>
      </c>
      <c r="P197" s="8">
        <v>221.09</v>
      </c>
      <c r="Q197" s="8">
        <v>221.09</v>
      </c>
      <c r="R197" s="8">
        <v>221.09</v>
      </c>
      <c r="S197" s="8">
        <v>221.09</v>
      </c>
      <c r="T197" s="17">
        <f>ROUND(SUM(H197:S197),5)</f>
        <v>2653.08</v>
      </c>
    </row>
    <row r="198" spans="1:20" x14ac:dyDescent="0.25">
      <c r="A198" s="1"/>
      <c r="B198" s="1"/>
      <c r="C198" s="1"/>
      <c r="D198" s="1"/>
      <c r="E198" s="1"/>
      <c r="F198" s="1" t="s">
        <v>70</v>
      </c>
      <c r="G198" s="1"/>
      <c r="H198" s="8">
        <v>1.08</v>
      </c>
      <c r="I198" s="8">
        <v>1.19</v>
      </c>
      <c r="J198" s="8">
        <v>0</v>
      </c>
      <c r="K198" s="8">
        <v>0</v>
      </c>
      <c r="L198" s="8">
        <v>0</v>
      </c>
      <c r="M198" s="8">
        <v>0</v>
      </c>
      <c r="N198" s="8">
        <v>3.95</v>
      </c>
      <c r="O198" s="8">
        <v>4.16</v>
      </c>
      <c r="P198" s="8">
        <v>3.74</v>
      </c>
      <c r="Q198" s="8">
        <v>4.82</v>
      </c>
      <c r="R198" s="8">
        <v>2.61</v>
      </c>
      <c r="S198" s="8">
        <v>0</v>
      </c>
      <c r="T198" s="17">
        <f>ROUND(SUM(H198:S198),5)</f>
        <v>21.55</v>
      </c>
    </row>
    <row r="199" spans="1:20" x14ac:dyDescent="0.25">
      <c r="A199" s="1"/>
      <c r="B199" s="1"/>
      <c r="C199" s="1"/>
      <c r="D199" s="1"/>
      <c r="E199" s="1"/>
      <c r="F199" s="1" t="s">
        <v>71</v>
      </c>
      <c r="G199" s="1"/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17">
        <f>ROUND(SUM(H199:S199),5)</f>
        <v>0</v>
      </c>
    </row>
    <row r="200" spans="1:20" x14ac:dyDescent="0.25">
      <c r="A200" s="1"/>
      <c r="B200" s="1"/>
      <c r="C200" s="1"/>
      <c r="D200" s="1"/>
      <c r="E200" s="1"/>
      <c r="F200" s="1" t="s">
        <v>187</v>
      </c>
      <c r="G200" s="1"/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/>
      <c r="O200" s="8"/>
      <c r="P200" s="8"/>
      <c r="Q200" s="8"/>
      <c r="R200" s="8"/>
      <c r="S200" s="8"/>
      <c r="T200" s="17">
        <f>ROUND(SUM(H200:S200),5)</f>
        <v>0</v>
      </c>
    </row>
    <row r="201" spans="1:20" x14ac:dyDescent="0.25">
      <c r="A201" s="1"/>
      <c r="B201" s="1"/>
      <c r="C201" s="1"/>
      <c r="D201" s="1"/>
      <c r="E201" s="1"/>
      <c r="F201" s="1" t="s">
        <v>152</v>
      </c>
      <c r="G201" s="1"/>
      <c r="H201" s="8">
        <v>438.31</v>
      </c>
      <c r="I201" s="8">
        <v>438.31</v>
      </c>
      <c r="J201" s="8">
        <v>0</v>
      </c>
      <c r="K201" s="8">
        <v>595.44000000000005</v>
      </c>
      <c r="L201" s="8">
        <v>595.44000000000005</v>
      </c>
      <c r="M201" s="8">
        <v>595.44000000000005</v>
      </c>
      <c r="N201" s="8">
        <v>595.44000000000005</v>
      </c>
      <c r="O201" s="8">
        <v>595.44000000000005</v>
      </c>
      <c r="P201" s="8">
        <v>595.44000000000005</v>
      </c>
      <c r="Q201" s="8">
        <v>595.44000000000005</v>
      </c>
      <c r="R201" s="8">
        <v>595.44000000000005</v>
      </c>
      <c r="S201" s="8">
        <v>595.44000000000005</v>
      </c>
      <c r="T201" s="17">
        <f>ROUND(SUM(H201:S201),5)</f>
        <v>6235.58</v>
      </c>
    </row>
    <row r="202" spans="1:20" x14ac:dyDescent="0.25">
      <c r="A202" s="1"/>
      <c r="B202" s="1"/>
      <c r="C202" s="1"/>
      <c r="D202" s="1"/>
      <c r="E202" s="1"/>
      <c r="F202" s="1" t="s">
        <v>155</v>
      </c>
      <c r="G202" s="1"/>
      <c r="H202" s="8">
        <v>1666.67</v>
      </c>
      <c r="I202" s="8">
        <v>1666.67</v>
      </c>
      <c r="J202" s="8">
        <v>1666.67</v>
      </c>
      <c r="K202" s="8">
        <v>1666.67</v>
      </c>
      <c r="L202" s="8">
        <v>1666.67</v>
      </c>
      <c r="M202" s="8">
        <v>1666.67</v>
      </c>
      <c r="N202" s="8">
        <v>1666.67</v>
      </c>
      <c r="O202" s="8">
        <v>1666.67</v>
      </c>
      <c r="P202" s="8">
        <v>1666.67</v>
      </c>
      <c r="Q202" s="8">
        <v>1666.67</v>
      </c>
      <c r="R202" s="8">
        <v>1666.67</v>
      </c>
      <c r="S202" s="8">
        <v>1666.67</v>
      </c>
      <c r="T202" s="17">
        <f>ROUND(SUM(H202:S202),5)</f>
        <v>20000.04</v>
      </c>
    </row>
    <row r="203" spans="1:20" x14ac:dyDescent="0.25">
      <c r="A203" s="1"/>
      <c r="B203" s="1"/>
      <c r="C203" s="1"/>
      <c r="D203" s="1"/>
      <c r="E203" s="1"/>
      <c r="F203" s="1" t="s">
        <v>188</v>
      </c>
      <c r="G203" s="1"/>
      <c r="H203" s="8">
        <v>0</v>
      </c>
      <c r="I203" s="8">
        <v>0</v>
      </c>
      <c r="J203" s="8">
        <v>0</v>
      </c>
      <c r="K203" s="8">
        <v>0</v>
      </c>
      <c r="L203" s="8">
        <v>878.82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17">
        <f>ROUND(SUM(H203:S203),5)</f>
        <v>878.82</v>
      </c>
    </row>
    <row r="204" spans="1:20" x14ac:dyDescent="0.25">
      <c r="A204" s="1"/>
      <c r="B204" s="1"/>
      <c r="C204" s="1"/>
      <c r="D204" s="1"/>
      <c r="E204" s="1"/>
      <c r="F204" s="1" t="s">
        <v>189</v>
      </c>
      <c r="G204" s="1"/>
      <c r="H204" s="8">
        <v>-3.66</v>
      </c>
      <c r="I204" s="8">
        <v>331.15</v>
      </c>
      <c r="J204" s="8">
        <v>329.35</v>
      </c>
      <c r="K204" s="8">
        <v>329.34</v>
      </c>
      <c r="L204" s="8">
        <v>329.66</v>
      </c>
      <c r="M204" s="8">
        <v>329.66</v>
      </c>
      <c r="N204" s="8">
        <v>329.66</v>
      </c>
      <c r="O204" s="8">
        <v>329.77</v>
      </c>
      <c r="P204" s="8">
        <v>329.77</v>
      </c>
      <c r="Q204" s="8">
        <v>329.77</v>
      </c>
      <c r="R204" s="8">
        <v>659.68</v>
      </c>
      <c r="S204" s="8">
        <v>0</v>
      </c>
      <c r="T204" s="17">
        <f>ROUND(SUM(H204:S204),5)</f>
        <v>3624.15</v>
      </c>
    </row>
    <row r="205" spans="1:20" x14ac:dyDescent="0.25">
      <c r="A205" s="1"/>
      <c r="B205" s="1"/>
      <c r="C205" s="1"/>
      <c r="D205" s="1"/>
      <c r="E205" s="1"/>
      <c r="F205" s="1" t="s">
        <v>190</v>
      </c>
      <c r="G205" s="1"/>
      <c r="H205" s="8">
        <v>0</v>
      </c>
      <c r="I205" s="8">
        <v>137.22</v>
      </c>
      <c r="J205" s="8">
        <v>250</v>
      </c>
      <c r="K205" s="8">
        <v>137.22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140.44999999999999</v>
      </c>
      <c r="S205" s="8">
        <v>320.45</v>
      </c>
      <c r="T205" s="17">
        <f>ROUND(SUM(H205:S205),5)</f>
        <v>985.34</v>
      </c>
    </row>
    <row r="206" spans="1:20" x14ac:dyDescent="0.25">
      <c r="A206" s="1"/>
      <c r="B206" s="1"/>
      <c r="C206" s="1"/>
      <c r="D206" s="1"/>
      <c r="E206" s="1"/>
      <c r="F206" s="1" t="s">
        <v>191</v>
      </c>
      <c r="G206" s="1"/>
      <c r="H206" s="8">
        <v>0</v>
      </c>
      <c r="I206" s="8">
        <v>508.15</v>
      </c>
      <c r="J206" s="8">
        <v>204.83</v>
      </c>
      <c r="K206" s="8">
        <v>154.26</v>
      </c>
      <c r="L206" s="8">
        <v>-239.46</v>
      </c>
      <c r="M206" s="8">
        <v>61.16</v>
      </c>
      <c r="N206" s="8">
        <v>82.45</v>
      </c>
      <c r="O206" s="8">
        <v>55.84</v>
      </c>
      <c r="P206" s="8">
        <v>71.81</v>
      </c>
      <c r="Q206" s="8">
        <v>154.25</v>
      </c>
      <c r="R206" s="8">
        <v>31.93</v>
      </c>
      <c r="S206" s="8">
        <v>82.45</v>
      </c>
      <c r="T206" s="17">
        <f>ROUND(SUM(H206:S206),5)</f>
        <v>1167.67</v>
      </c>
    </row>
    <row r="207" spans="1:20" x14ac:dyDescent="0.25">
      <c r="A207" s="1"/>
      <c r="B207" s="1"/>
      <c r="C207" s="1"/>
      <c r="D207" s="1"/>
      <c r="E207" s="1"/>
      <c r="F207" s="1" t="s">
        <v>192</v>
      </c>
      <c r="G207" s="1"/>
      <c r="H207" s="8">
        <v>0</v>
      </c>
      <c r="I207" s="8">
        <v>310.01</v>
      </c>
      <c r="J207" s="8">
        <v>310.01</v>
      </c>
      <c r="K207" s="8">
        <v>0</v>
      </c>
      <c r="L207" s="8">
        <v>653.09</v>
      </c>
      <c r="M207" s="8">
        <v>323.99</v>
      </c>
      <c r="N207" s="8">
        <v>323.99</v>
      </c>
      <c r="O207" s="8">
        <v>323.99</v>
      </c>
      <c r="P207" s="8">
        <v>0</v>
      </c>
      <c r="Q207" s="8">
        <v>647.98</v>
      </c>
      <c r="R207" s="8">
        <v>323.99</v>
      </c>
      <c r="S207" s="8">
        <v>323.99</v>
      </c>
      <c r="T207" s="17">
        <f>ROUND(SUM(H207:S207),5)</f>
        <v>3541.04</v>
      </c>
    </row>
    <row r="208" spans="1:20" x14ac:dyDescent="0.25">
      <c r="A208" s="1"/>
      <c r="B208" s="1"/>
      <c r="C208" s="1"/>
      <c r="D208" s="1"/>
      <c r="E208" s="1"/>
      <c r="F208" s="1" t="s">
        <v>72</v>
      </c>
      <c r="G208" s="1"/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17">
        <f>ROUND(SUM(H208:S208),5)</f>
        <v>0</v>
      </c>
    </row>
    <row r="209" spans="1:20" x14ac:dyDescent="0.25">
      <c r="A209" s="1"/>
      <c r="B209" s="1"/>
      <c r="C209" s="1"/>
      <c r="D209" s="1"/>
      <c r="E209" s="1"/>
      <c r="F209" s="1" t="s">
        <v>193</v>
      </c>
      <c r="G209" s="1"/>
      <c r="H209" s="8">
        <v>0</v>
      </c>
      <c r="I209" s="8">
        <v>284</v>
      </c>
      <c r="J209" s="8">
        <v>378</v>
      </c>
      <c r="K209" s="8">
        <v>381</v>
      </c>
      <c r="L209" s="8">
        <v>271</v>
      </c>
      <c r="M209" s="8">
        <v>276</v>
      </c>
      <c r="N209" s="8">
        <v>211</v>
      </c>
      <c r="O209" s="8">
        <v>252</v>
      </c>
      <c r="P209" s="8">
        <v>247</v>
      </c>
      <c r="Q209" s="8">
        <v>161</v>
      </c>
      <c r="R209" s="8">
        <v>249</v>
      </c>
      <c r="S209" s="8">
        <v>338</v>
      </c>
      <c r="T209" s="17">
        <f>ROUND(SUM(H209:S209),5)</f>
        <v>3048</v>
      </c>
    </row>
    <row r="210" spans="1:20" x14ac:dyDescent="0.25">
      <c r="A210" s="1"/>
      <c r="B210" s="1"/>
      <c r="C210" s="1"/>
      <c r="D210" s="1"/>
      <c r="E210" s="1"/>
      <c r="F210" s="1" t="s">
        <v>114</v>
      </c>
      <c r="G210" s="1"/>
      <c r="H210" s="8">
        <v>207.87</v>
      </c>
      <c r="I210" s="8">
        <v>569.58000000000004</v>
      </c>
      <c r="J210" s="8">
        <v>421.82</v>
      </c>
      <c r="K210" s="8">
        <v>656.54</v>
      </c>
      <c r="L210" s="8">
        <v>484.76</v>
      </c>
      <c r="M210" s="8">
        <v>190.76</v>
      </c>
      <c r="N210" s="8">
        <v>715.57</v>
      </c>
      <c r="O210" s="8">
        <v>366.85</v>
      </c>
      <c r="P210" s="8">
        <v>731.47</v>
      </c>
      <c r="Q210" s="8">
        <v>342.79</v>
      </c>
      <c r="R210" s="8">
        <v>698.3</v>
      </c>
      <c r="S210" s="8">
        <v>311.95</v>
      </c>
      <c r="T210" s="17">
        <f>ROUND(SUM(H210:S210),5)</f>
        <v>5698.26</v>
      </c>
    </row>
    <row r="211" spans="1:20" x14ac:dyDescent="0.25">
      <c r="A211" s="1"/>
      <c r="B211" s="1"/>
      <c r="C211" s="1"/>
      <c r="D211" s="1"/>
      <c r="E211" s="1"/>
      <c r="F211" s="1" t="s">
        <v>194</v>
      </c>
      <c r="G211" s="1"/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/>
      <c r="O211" s="8"/>
      <c r="P211" s="8"/>
      <c r="Q211" s="8"/>
      <c r="R211" s="8"/>
      <c r="S211" s="8"/>
      <c r="T211" s="17">
        <f>ROUND(SUM(H211:S211),5)</f>
        <v>0</v>
      </c>
    </row>
    <row r="212" spans="1:20" x14ac:dyDescent="0.25">
      <c r="A212" s="1"/>
      <c r="B212" s="1"/>
      <c r="C212" s="1"/>
      <c r="D212" s="1"/>
      <c r="E212" s="1"/>
      <c r="F212" s="1" t="s">
        <v>195</v>
      </c>
      <c r="G212" s="1"/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17">
        <f>ROUND(SUM(H212:S212),5)</f>
        <v>0</v>
      </c>
    </row>
    <row r="213" spans="1:20" ht="16.5" thickBot="1" x14ac:dyDescent="0.3">
      <c r="A213" s="1"/>
      <c r="B213" s="1"/>
      <c r="C213" s="1"/>
      <c r="D213" s="1"/>
      <c r="E213" s="1"/>
      <c r="F213" s="1" t="s">
        <v>166</v>
      </c>
      <c r="G213" s="1"/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126.5</v>
      </c>
      <c r="T213" s="18">
        <f>ROUND(SUM(H213:S213),5)</f>
        <v>126.5</v>
      </c>
    </row>
    <row r="214" spans="1:20" x14ac:dyDescent="0.25">
      <c r="A214" s="1"/>
      <c r="B214" s="1"/>
      <c r="C214" s="1"/>
      <c r="D214" s="1"/>
      <c r="E214" s="1" t="s">
        <v>196</v>
      </c>
      <c r="F214" s="1"/>
      <c r="G214" s="1"/>
      <c r="H214" s="8">
        <f t="shared" ref="H214:S214" si="21">ROUND(SUM(H191:H213),5)</f>
        <v>5824.36</v>
      </c>
      <c r="I214" s="8">
        <f t="shared" si="21"/>
        <v>7760.37</v>
      </c>
      <c r="J214" s="8">
        <f t="shared" si="21"/>
        <v>7074.77</v>
      </c>
      <c r="K214" s="8">
        <f t="shared" si="21"/>
        <v>7434.56</v>
      </c>
      <c r="L214" s="8">
        <f t="shared" si="21"/>
        <v>8154.07</v>
      </c>
      <c r="M214" s="8">
        <f t="shared" si="21"/>
        <v>6957.77</v>
      </c>
      <c r="N214" s="8">
        <f t="shared" si="21"/>
        <v>7442.82</v>
      </c>
      <c r="O214" s="8">
        <f t="shared" si="21"/>
        <v>7108.81</v>
      </c>
      <c r="P214" s="8">
        <f t="shared" si="21"/>
        <v>7159.99</v>
      </c>
      <c r="Q214" s="8">
        <f t="shared" si="21"/>
        <v>7416.81</v>
      </c>
      <c r="R214" s="8">
        <f t="shared" si="21"/>
        <v>7882.16</v>
      </c>
      <c r="S214" s="8">
        <f t="shared" si="21"/>
        <v>7279.54</v>
      </c>
      <c r="T214" s="17">
        <f>ROUND(SUM(H214:S214),5)</f>
        <v>87496.03</v>
      </c>
    </row>
    <row r="215" spans="1:20" x14ac:dyDescent="0.25">
      <c r="A215" s="1"/>
      <c r="B215" s="1"/>
      <c r="C215" s="1"/>
      <c r="D215" s="1"/>
      <c r="E215" s="1" t="s">
        <v>197</v>
      </c>
      <c r="F215" s="1"/>
      <c r="G215" s="1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17"/>
    </row>
    <row r="216" spans="1:20" x14ac:dyDescent="0.25">
      <c r="A216" s="1"/>
      <c r="B216" s="1"/>
      <c r="C216" s="1"/>
      <c r="D216" s="1"/>
      <c r="E216" s="1"/>
      <c r="F216" s="1" t="s">
        <v>198</v>
      </c>
      <c r="G216" s="1"/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17">
        <f>ROUND(SUM(H216:S216),5)</f>
        <v>0</v>
      </c>
    </row>
    <row r="217" spans="1:20" x14ac:dyDescent="0.25">
      <c r="A217" s="1"/>
      <c r="B217" s="1"/>
      <c r="C217" s="1"/>
      <c r="D217" s="1"/>
      <c r="E217" s="1"/>
      <c r="F217" s="1" t="s">
        <v>199</v>
      </c>
      <c r="G217" s="1"/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17">
        <f>ROUND(SUM(H217:S217),5)</f>
        <v>0</v>
      </c>
    </row>
    <row r="218" spans="1:20" x14ac:dyDescent="0.25">
      <c r="A218" s="1"/>
      <c r="B218" s="1"/>
      <c r="C218" s="1"/>
      <c r="D218" s="1"/>
      <c r="E218" s="1"/>
      <c r="F218" s="1" t="s">
        <v>200</v>
      </c>
      <c r="G218" s="1"/>
      <c r="H218" s="8">
        <v>400</v>
      </c>
      <c r="I218" s="8">
        <v>400</v>
      </c>
      <c r="J218" s="8">
        <v>400</v>
      </c>
      <c r="K218" s="8">
        <v>800</v>
      </c>
      <c r="L218" s="8">
        <v>0</v>
      </c>
      <c r="M218" s="8">
        <v>400</v>
      </c>
      <c r="N218" s="8">
        <v>400</v>
      </c>
      <c r="O218" s="8">
        <v>400</v>
      </c>
      <c r="P218" s="8">
        <v>400</v>
      </c>
      <c r="Q218" s="8">
        <v>800</v>
      </c>
      <c r="R218" s="8">
        <v>0</v>
      </c>
      <c r="S218" s="8">
        <v>400</v>
      </c>
      <c r="T218" s="17">
        <f>ROUND(SUM(H218:S218),5)</f>
        <v>4800</v>
      </c>
    </row>
    <row r="219" spans="1:20" x14ac:dyDescent="0.25">
      <c r="A219" s="1"/>
      <c r="B219" s="1"/>
      <c r="C219" s="1"/>
      <c r="D219" s="1"/>
      <c r="E219" s="1"/>
      <c r="F219" s="1" t="s">
        <v>201</v>
      </c>
      <c r="G219" s="1"/>
      <c r="H219" s="8">
        <v>742.5</v>
      </c>
      <c r="I219" s="8">
        <v>61.6</v>
      </c>
      <c r="J219" s="8">
        <v>123.2</v>
      </c>
      <c r="K219" s="8">
        <v>0</v>
      </c>
      <c r="L219" s="8">
        <v>66.53</v>
      </c>
      <c r="M219" s="8">
        <v>66.53</v>
      </c>
      <c r="N219" s="8">
        <v>66.53</v>
      </c>
      <c r="O219" s="8">
        <v>66.53</v>
      </c>
      <c r="P219" s="8">
        <v>0</v>
      </c>
      <c r="Q219" s="8">
        <v>133.06</v>
      </c>
      <c r="R219" s="8">
        <v>366.53</v>
      </c>
      <c r="S219" s="8">
        <v>66.53</v>
      </c>
      <c r="T219" s="17">
        <f>ROUND(SUM(H219:S219),5)</f>
        <v>1759.54</v>
      </c>
    </row>
    <row r="220" spans="1:20" ht="16.5" thickBot="1" x14ac:dyDescent="0.3">
      <c r="A220" s="1"/>
      <c r="B220" s="1"/>
      <c r="C220" s="1"/>
      <c r="D220" s="1"/>
      <c r="E220" s="1"/>
      <c r="F220" s="1" t="s">
        <v>114</v>
      </c>
      <c r="G220" s="1"/>
      <c r="H220" s="9">
        <v>125.19</v>
      </c>
      <c r="I220" s="9">
        <v>239.3</v>
      </c>
      <c r="J220" s="9">
        <v>167.16</v>
      </c>
      <c r="K220" s="9">
        <v>0</v>
      </c>
      <c r="L220" s="9">
        <v>0</v>
      </c>
      <c r="M220" s="9">
        <v>0</v>
      </c>
      <c r="N220" s="9">
        <v>0</v>
      </c>
      <c r="O220" s="9">
        <v>390.58</v>
      </c>
      <c r="P220" s="9">
        <v>0</v>
      </c>
      <c r="Q220" s="9">
        <v>150.71</v>
      </c>
      <c r="R220" s="9">
        <v>336.84</v>
      </c>
      <c r="S220" s="9">
        <v>59.09</v>
      </c>
      <c r="T220" s="18">
        <f>ROUND(SUM(H220:S220),5)</f>
        <v>1468.87</v>
      </c>
    </row>
    <row r="221" spans="1:20" x14ac:dyDescent="0.25">
      <c r="A221" s="1"/>
      <c r="B221" s="1"/>
      <c r="C221" s="1"/>
      <c r="D221" s="1"/>
      <c r="E221" s="1" t="s">
        <v>202</v>
      </c>
      <c r="F221" s="1"/>
      <c r="G221" s="1"/>
      <c r="H221" s="8">
        <f t="shared" ref="H221:S221" si="22">ROUND(SUM(H215:H220),5)</f>
        <v>1267.69</v>
      </c>
      <c r="I221" s="8">
        <f t="shared" si="22"/>
        <v>700.9</v>
      </c>
      <c r="J221" s="8">
        <f t="shared" si="22"/>
        <v>690.36</v>
      </c>
      <c r="K221" s="8">
        <f t="shared" si="22"/>
        <v>800</v>
      </c>
      <c r="L221" s="8">
        <f t="shared" si="22"/>
        <v>66.53</v>
      </c>
      <c r="M221" s="8">
        <f t="shared" si="22"/>
        <v>466.53</v>
      </c>
      <c r="N221" s="8">
        <f t="shared" si="22"/>
        <v>466.53</v>
      </c>
      <c r="O221" s="8">
        <f t="shared" si="22"/>
        <v>857.11</v>
      </c>
      <c r="P221" s="8">
        <f t="shared" si="22"/>
        <v>400</v>
      </c>
      <c r="Q221" s="8">
        <f t="shared" si="22"/>
        <v>1083.77</v>
      </c>
      <c r="R221" s="8">
        <f t="shared" si="22"/>
        <v>703.37</v>
      </c>
      <c r="S221" s="8">
        <f t="shared" si="22"/>
        <v>525.62</v>
      </c>
      <c r="T221" s="17">
        <f>ROUND(SUM(H221:S221),5)</f>
        <v>8028.41</v>
      </c>
    </row>
    <row r="222" spans="1:20" x14ac:dyDescent="0.25">
      <c r="A222" s="1"/>
      <c r="B222" s="1"/>
      <c r="C222" s="1"/>
      <c r="D222" s="1"/>
      <c r="E222" s="1" t="s">
        <v>203</v>
      </c>
      <c r="F222" s="1"/>
      <c r="G222" s="1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17"/>
    </row>
    <row r="223" spans="1:20" x14ac:dyDescent="0.25">
      <c r="A223" s="1"/>
      <c r="B223" s="1"/>
      <c r="C223" s="1"/>
      <c r="D223" s="1"/>
      <c r="E223" s="1"/>
      <c r="F223" s="1" t="s">
        <v>204</v>
      </c>
      <c r="G223" s="1"/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/>
      <c r="O223" s="8"/>
      <c r="P223" s="8"/>
      <c r="Q223" s="8"/>
      <c r="R223" s="8"/>
      <c r="S223" s="8"/>
      <c r="T223" s="17">
        <f>ROUND(SUM(H223:S223),5)</f>
        <v>0</v>
      </c>
    </row>
    <row r="224" spans="1:20" x14ac:dyDescent="0.25">
      <c r="A224" s="1"/>
      <c r="B224" s="1"/>
      <c r="C224" s="1"/>
      <c r="D224" s="1"/>
      <c r="E224" s="1"/>
      <c r="F224" s="1" t="s">
        <v>205</v>
      </c>
      <c r="G224" s="1"/>
      <c r="H224" s="8">
        <v>0</v>
      </c>
      <c r="I224" s="8">
        <v>0</v>
      </c>
      <c r="J224" s="8">
        <v>80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17">
        <f>ROUND(SUM(H224:S224),5)</f>
        <v>80</v>
      </c>
    </row>
    <row r="225" spans="1:20" ht="16.5" thickBot="1" x14ac:dyDescent="0.3">
      <c r="A225" s="1"/>
      <c r="B225" s="1"/>
      <c r="C225" s="1"/>
      <c r="D225" s="1"/>
      <c r="E225" s="1"/>
      <c r="F225" s="1" t="s">
        <v>206</v>
      </c>
      <c r="G225" s="1"/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17">
        <f>ROUND(SUM(H225:S225),5)</f>
        <v>0</v>
      </c>
    </row>
    <row r="226" spans="1:20" ht="16.5" thickBot="1" x14ac:dyDescent="0.3">
      <c r="A226" s="1"/>
      <c r="B226" s="1"/>
      <c r="C226" s="1"/>
      <c r="D226" s="1"/>
      <c r="E226" s="1" t="s">
        <v>207</v>
      </c>
      <c r="F226" s="1"/>
      <c r="G226" s="1"/>
      <c r="H226" s="11">
        <f t="shared" ref="H226:S226" si="23">ROUND(SUM(H222:H225),5)</f>
        <v>0</v>
      </c>
      <c r="I226" s="11">
        <f t="shared" si="23"/>
        <v>0</v>
      </c>
      <c r="J226" s="11">
        <f t="shared" si="23"/>
        <v>80</v>
      </c>
      <c r="K226" s="11">
        <f t="shared" si="23"/>
        <v>0</v>
      </c>
      <c r="L226" s="11">
        <f t="shared" si="23"/>
        <v>0</v>
      </c>
      <c r="M226" s="11">
        <f t="shared" si="23"/>
        <v>0</v>
      </c>
      <c r="N226" s="11">
        <f t="shared" si="23"/>
        <v>0</v>
      </c>
      <c r="O226" s="11">
        <f t="shared" si="23"/>
        <v>0</v>
      </c>
      <c r="P226" s="11">
        <f t="shared" si="23"/>
        <v>0</v>
      </c>
      <c r="Q226" s="11">
        <f t="shared" si="23"/>
        <v>0</v>
      </c>
      <c r="R226" s="11">
        <f t="shared" si="23"/>
        <v>0</v>
      </c>
      <c r="S226" s="11">
        <f t="shared" si="23"/>
        <v>0</v>
      </c>
      <c r="T226" s="20">
        <f>ROUND(SUM(H226:S226),5)</f>
        <v>80</v>
      </c>
    </row>
    <row r="227" spans="1:20" ht="16.5" thickBot="1" x14ac:dyDescent="0.3">
      <c r="A227" s="1"/>
      <c r="B227" s="1"/>
      <c r="C227" s="1"/>
      <c r="D227" s="1" t="s">
        <v>208</v>
      </c>
      <c r="E227" s="1"/>
      <c r="F227" s="1"/>
      <c r="G227" s="1"/>
      <c r="H227" s="10">
        <f t="shared" ref="H227:S227" si="24">ROUND(SUM(H43:H44)+H78+H81+H93+H103+H110+H117+H124+H130+H134+H139+H142+H173+H177+H182+H190+H214+H221+H226,5)</f>
        <v>91130.84</v>
      </c>
      <c r="I227" s="10">
        <f t="shared" si="24"/>
        <v>94362.12</v>
      </c>
      <c r="J227" s="10">
        <f t="shared" si="24"/>
        <v>95548.85</v>
      </c>
      <c r="K227" s="10">
        <f t="shared" si="24"/>
        <v>96583.27</v>
      </c>
      <c r="L227" s="10">
        <f t="shared" si="24"/>
        <v>94342.62</v>
      </c>
      <c r="M227" s="10">
        <f t="shared" si="24"/>
        <v>93484.29</v>
      </c>
      <c r="N227" s="10">
        <f t="shared" si="24"/>
        <v>96731.6</v>
      </c>
      <c r="O227" s="10">
        <f t="shared" si="24"/>
        <v>96586.5</v>
      </c>
      <c r="P227" s="10">
        <f t="shared" si="24"/>
        <v>95644.94</v>
      </c>
      <c r="Q227" s="10">
        <f t="shared" si="24"/>
        <v>95952.86</v>
      </c>
      <c r="R227" s="10">
        <f t="shared" si="24"/>
        <v>93867.64</v>
      </c>
      <c r="S227" s="10">
        <f t="shared" si="24"/>
        <v>86223.35</v>
      </c>
      <c r="T227" s="19">
        <f>ROUND(SUM(H227:S227),5)</f>
        <v>1130458.8799999999</v>
      </c>
    </row>
    <row r="228" spans="1:20" x14ac:dyDescent="0.25">
      <c r="A228" s="1"/>
      <c r="B228" s="1" t="s">
        <v>209</v>
      </c>
      <c r="C228" s="1"/>
      <c r="D228" s="1"/>
      <c r="E228" s="1"/>
      <c r="F228" s="1"/>
      <c r="G228" s="1"/>
      <c r="H228" s="8">
        <f>ROUND(H3+H42-H227,5)</f>
        <v>3265.34</v>
      </c>
      <c r="I228" s="8">
        <f>ROUND(I3+I42-I227,5)</f>
        <v>34.06</v>
      </c>
      <c r="J228" s="8">
        <f>ROUND(J3+J42-J227,5)</f>
        <v>-1152.67</v>
      </c>
      <c r="K228" s="8">
        <f>ROUND(K3+K42-K227,5)</f>
        <v>12792.91</v>
      </c>
      <c r="L228" s="8">
        <f>ROUND(L3+L42-L227,5)</f>
        <v>53.56</v>
      </c>
      <c r="M228" s="8">
        <f>ROUND(M3+M42-M227,5)</f>
        <v>911.89</v>
      </c>
      <c r="N228" s="8">
        <f>ROUND(N3+N42-N227,5)</f>
        <v>44258.84</v>
      </c>
      <c r="O228" s="8">
        <f>ROUND(O3+O42-O227,5)</f>
        <v>-2190.3200000000002</v>
      </c>
      <c r="P228" s="8">
        <f>ROUND(P3+P42-P227,5)</f>
        <v>-1248.76</v>
      </c>
      <c r="Q228" s="8">
        <f>ROUND(Q3+Q42-Q227,5)</f>
        <v>-1556.68</v>
      </c>
      <c r="R228" s="8">
        <f>ROUND(R3+R42-R227,5)</f>
        <v>528.54</v>
      </c>
      <c r="S228" s="8">
        <f>ROUND(S3+S42-S227,5)</f>
        <v>8172.83</v>
      </c>
      <c r="T228" s="17">
        <f>ROUND(SUM(H228:S228),5)</f>
        <v>63869.54</v>
      </c>
    </row>
    <row r="229" spans="1:20" x14ac:dyDescent="0.25">
      <c r="A229" s="1"/>
      <c r="B229" s="1" t="s">
        <v>210</v>
      </c>
      <c r="C229" s="1"/>
      <c r="D229" s="1"/>
      <c r="E229" s="1"/>
      <c r="F229" s="1"/>
      <c r="G229" s="1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17"/>
    </row>
    <row r="230" spans="1:20" x14ac:dyDescent="0.25">
      <c r="A230" s="1"/>
      <c r="B230" s="1"/>
      <c r="C230" s="1" t="s">
        <v>211</v>
      </c>
      <c r="D230" s="1"/>
      <c r="E230" s="1"/>
      <c r="F230" s="1"/>
      <c r="G230" s="1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17"/>
    </row>
    <row r="231" spans="1:20" x14ac:dyDescent="0.25">
      <c r="A231" s="1"/>
      <c r="B231" s="1"/>
      <c r="C231" s="1"/>
      <c r="D231" s="1" t="s">
        <v>212</v>
      </c>
      <c r="E231" s="1"/>
      <c r="F231" s="1"/>
      <c r="G231" s="1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17"/>
    </row>
    <row r="232" spans="1:20" x14ac:dyDescent="0.25">
      <c r="A232" s="1"/>
      <c r="B232" s="1"/>
      <c r="C232" s="1"/>
      <c r="D232" s="1"/>
      <c r="E232" s="1" t="s">
        <v>213</v>
      </c>
      <c r="F232" s="1"/>
      <c r="G232" s="1"/>
      <c r="H232" s="8">
        <v>2217.38</v>
      </c>
      <c r="I232" s="8">
        <v>2217.38</v>
      </c>
      <c r="J232" s="8">
        <v>2217.38</v>
      </c>
      <c r="K232" s="8">
        <v>2217.38</v>
      </c>
      <c r="L232" s="8">
        <v>2217.38</v>
      </c>
      <c r="M232" s="8">
        <v>2217.38</v>
      </c>
      <c r="N232" s="8">
        <v>2217.38</v>
      </c>
      <c r="O232" s="8">
        <v>2217.38</v>
      </c>
      <c r="P232" s="8">
        <v>2217.38</v>
      </c>
      <c r="Q232" s="8">
        <v>2217.38</v>
      </c>
      <c r="R232" s="8">
        <v>2217.38</v>
      </c>
      <c r="S232" s="8">
        <v>2217.38</v>
      </c>
      <c r="T232" s="17">
        <f>ROUND(SUM(H232:S232),5)</f>
        <v>26608.560000000001</v>
      </c>
    </row>
    <row r="233" spans="1:20" ht="16.5" thickBot="1" x14ac:dyDescent="0.3">
      <c r="A233" s="1"/>
      <c r="B233" s="1"/>
      <c r="C233" s="1"/>
      <c r="D233" s="1"/>
      <c r="E233" s="1" t="s">
        <v>214</v>
      </c>
      <c r="F233" s="1"/>
      <c r="G233" s="1"/>
      <c r="H233" s="8">
        <v>904.73</v>
      </c>
      <c r="I233" s="8">
        <v>904.73</v>
      </c>
      <c r="J233" s="8">
        <v>904.73</v>
      </c>
      <c r="K233" s="8">
        <v>904.73</v>
      </c>
      <c r="L233" s="8">
        <v>904.73</v>
      </c>
      <c r="M233" s="8">
        <v>904.73</v>
      </c>
      <c r="N233" s="8">
        <v>904.73</v>
      </c>
      <c r="O233" s="8">
        <v>904.73</v>
      </c>
      <c r="P233" s="8">
        <v>904.73</v>
      </c>
      <c r="Q233" s="8">
        <v>904.73</v>
      </c>
      <c r="R233" s="8">
        <v>904.73</v>
      </c>
      <c r="S233" s="8">
        <v>904.73</v>
      </c>
      <c r="T233" s="17">
        <f>ROUND(SUM(H233:S233),5)</f>
        <v>10856.76</v>
      </c>
    </row>
    <row r="234" spans="1:20" ht="16.5" thickBot="1" x14ac:dyDescent="0.3">
      <c r="A234" s="1"/>
      <c r="B234" s="1"/>
      <c r="C234" s="1"/>
      <c r="D234" s="1" t="s">
        <v>215</v>
      </c>
      <c r="E234" s="1"/>
      <c r="F234" s="1"/>
      <c r="G234" s="1"/>
      <c r="H234" s="11">
        <f t="shared" ref="H234:S234" si="25">ROUND(SUM(H231:H233),5)</f>
        <v>3122.11</v>
      </c>
      <c r="I234" s="11">
        <f t="shared" si="25"/>
        <v>3122.11</v>
      </c>
      <c r="J234" s="11">
        <f t="shared" si="25"/>
        <v>3122.11</v>
      </c>
      <c r="K234" s="11">
        <f t="shared" si="25"/>
        <v>3122.11</v>
      </c>
      <c r="L234" s="11">
        <f t="shared" si="25"/>
        <v>3122.11</v>
      </c>
      <c r="M234" s="11">
        <f t="shared" si="25"/>
        <v>3122.11</v>
      </c>
      <c r="N234" s="11">
        <f t="shared" si="25"/>
        <v>3122.11</v>
      </c>
      <c r="O234" s="11">
        <f t="shared" si="25"/>
        <v>3122.11</v>
      </c>
      <c r="P234" s="11">
        <f t="shared" si="25"/>
        <v>3122.11</v>
      </c>
      <c r="Q234" s="11">
        <f t="shared" si="25"/>
        <v>3122.11</v>
      </c>
      <c r="R234" s="11">
        <f t="shared" si="25"/>
        <v>3122.11</v>
      </c>
      <c r="S234" s="11">
        <f t="shared" si="25"/>
        <v>3122.11</v>
      </c>
      <c r="T234" s="20">
        <f>ROUND(SUM(H234:S234),5)</f>
        <v>37465.32</v>
      </c>
    </row>
    <row r="235" spans="1:20" ht="16.5" thickBot="1" x14ac:dyDescent="0.3">
      <c r="A235" s="1"/>
      <c r="B235" s="1"/>
      <c r="C235" s="1" t="s">
        <v>216</v>
      </c>
      <c r="D235" s="1"/>
      <c r="E235" s="1"/>
      <c r="F235" s="1"/>
      <c r="G235" s="1"/>
      <c r="H235" s="11">
        <f t="shared" ref="H235:S235" si="26">ROUND(H230+H234,5)</f>
        <v>3122.11</v>
      </c>
      <c r="I235" s="11">
        <f t="shared" si="26"/>
        <v>3122.11</v>
      </c>
      <c r="J235" s="11">
        <f t="shared" si="26"/>
        <v>3122.11</v>
      </c>
      <c r="K235" s="11">
        <f t="shared" si="26"/>
        <v>3122.11</v>
      </c>
      <c r="L235" s="11">
        <f t="shared" si="26"/>
        <v>3122.11</v>
      </c>
      <c r="M235" s="11">
        <f t="shared" si="26"/>
        <v>3122.11</v>
      </c>
      <c r="N235" s="11">
        <f t="shared" si="26"/>
        <v>3122.11</v>
      </c>
      <c r="O235" s="11">
        <f t="shared" si="26"/>
        <v>3122.11</v>
      </c>
      <c r="P235" s="11">
        <f t="shared" si="26"/>
        <v>3122.11</v>
      </c>
      <c r="Q235" s="11">
        <f t="shared" si="26"/>
        <v>3122.11</v>
      </c>
      <c r="R235" s="11">
        <f t="shared" si="26"/>
        <v>3122.11</v>
      </c>
      <c r="S235" s="11">
        <f t="shared" si="26"/>
        <v>3122.11</v>
      </c>
      <c r="T235" s="20">
        <f>ROUND(SUM(H235:S235),5)</f>
        <v>37465.32</v>
      </c>
    </row>
    <row r="236" spans="1:20" ht="16.5" thickBot="1" x14ac:dyDescent="0.3">
      <c r="A236" s="1"/>
      <c r="B236" s="1" t="s">
        <v>217</v>
      </c>
      <c r="C236" s="1"/>
      <c r="D236" s="1"/>
      <c r="E236" s="1"/>
      <c r="F236" s="1"/>
      <c r="G236" s="1"/>
      <c r="H236" s="11">
        <f t="shared" ref="H236:S236" si="27">ROUND(H229-H235,5)</f>
        <v>-3122.11</v>
      </c>
      <c r="I236" s="11">
        <f t="shared" si="27"/>
        <v>-3122.11</v>
      </c>
      <c r="J236" s="11">
        <f t="shared" si="27"/>
        <v>-3122.11</v>
      </c>
      <c r="K236" s="11">
        <f t="shared" si="27"/>
        <v>-3122.11</v>
      </c>
      <c r="L236" s="11">
        <f t="shared" si="27"/>
        <v>-3122.11</v>
      </c>
      <c r="M236" s="11">
        <f t="shared" si="27"/>
        <v>-3122.11</v>
      </c>
      <c r="N236" s="11">
        <f t="shared" si="27"/>
        <v>-3122.11</v>
      </c>
      <c r="O236" s="11">
        <f t="shared" si="27"/>
        <v>-3122.11</v>
      </c>
      <c r="P236" s="11">
        <f t="shared" si="27"/>
        <v>-3122.11</v>
      </c>
      <c r="Q236" s="11">
        <f t="shared" si="27"/>
        <v>-3122.11</v>
      </c>
      <c r="R236" s="11">
        <f t="shared" si="27"/>
        <v>-3122.11</v>
      </c>
      <c r="S236" s="11">
        <f t="shared" si="27"/>
        <v>-3122.11</v>
      </c>
      <c r="T236" s="20">
        <f>ROUND(SUM(H236:S236),5)</f>
        <v>-37465.32</v>
      </c>
    </row>
    <row r="237" spans="1:20" s="2" customFormat="1" ht="16.5" thickBot="1" x14ac:dyDescent="0.3">
      <c r="A237" s="1" t="s">
        <v>218</v>
      </c>
      <c r="B237" s="1"/>
      <c r="C237" s="1"/>
      <c r="D237" s="1"/>
      <c r="E237" s="1"/>
      <c r="F237" s="1"/>
      <c r="G237" s="1"/>
      <c r="H237" s="12">
        <f t="shared" ref="H237:S237" si="28">ROUND(H228+H236,5)</f>
        <v>143.22999999999999</v>
      </c>
      <c r="I237" s="12">
        <f t="shared" si="28"/>
        <v>-3088.05</v>
      </c>
      <c r="J237" s="12">
        <f t="shared" si="28"/>
        <v>-4274.78</v>
      </c>
      <c r="K237" s="12">
        <f t="shared" si="28"/>
        <v>9670.7999999999993</v>
      </c>
      <c r="L237" s="12">
        <f t="shared" si="28"/>
        <v>-3068.55</v>
      </c>
      <c r="M237" s="12">
        <f t="shared" si="28"/>
        <v>-2210.2199999999998</v>
      </c>
      <c r="N237" s="12">
        <f t="shared" si="28"/>
        <v>41136.730000000003</v>
      </c>
      <c r="O237" s="12">
        <f t="shared" si="28"/>
        <v>-5312.43</v>
      </c>
      <c r="P237" s="12">
        <f t="shared" si="28"/>
        <v>-4370.87</v>
      </c>
      <c r="Q237" s="12">
        <f t="shared" si="28"/>
        <v>-4678.79</v>
      </c>
      <c r="R237" s="12">
        <f t="shared" si="28"/>
        <v>-2593.5700000000002</v>
      </c>
      <c r="S237" s="12">
        <f t="shared" si="28"/>
        <v>5050.72</v>
      </c>
      <c r="T237" s="21">
        <f>ROUND(SUM(H237:S237),5)</f>
        <v>26404.22</v>
      </c>
    </row>
    <row r="238" spans="1:20" ht="16.5" thickTop="1" x14ac:dyDescent="0.25"/>
  </sheetData>
  <pageMargins left="0.7" right="0.7" top="0.75" bottom="0.75" header="0.1" footer="0.3"/>
  <pageSetup scale="50" fitToHeight="0" orientation="landscape" r:id="rId1"/>
  <headerFooter>
    <oddHeader>&amp;C&amp;"Times New Roman,Bold"&amp;14 Healthy Learning Academy, Inc.
&amp;"Times New Roman,Bold"&amp;14 Profit &amp;&amp; Loss Budget Overview
&amp;"Times New Roman,Bold"&amp;14 July 2025 through June 2026</oddHeader>
    <oddFooter>&amp;C&amp;"Times New Roman,Regular"&amp;12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Carr</dc:creator>
  <cp:lastModifiedBy>Rebecca Carr</cp:lastModifiedBy>
  <cp:lastPrinted>2025-09-08T17:50:15Z</cp:lastPrinted>
  <dcterms:created xsi:type="dcterms:W3CDTF">2025-09-08T17:48:13Z</dcterms:created>
  <dcterms:modified xsi:type="dcterms:W3CDTF">2026-05-22T14:39:31Z</dcterms:modified>
</cp:coreProperties>
</file>