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290" localSheetId="1" hidden="1">Sheet1!$S$1</definedName>
    <definedName name="QB_COLUMN_76201" localSheetId="1" hidden="1">Sheet1!$G$2</definedName>
    <definedName name="QB_COLUMN_762010" localSheetId="1" hidden="1">Sheet1!$P$2</definedName>
    <definedName name="QB_COLUMN_762011" localSheetId="1" hidden="1">Sheet1!$Q$2</definedName>
    <definedName name="QB_COLUMN_762012" localSheetId="1" hidden="1">Sheet1!$R$2</definedName>
    <definedName name="QB_COLUMN_76202" localSheetId="1" hidden="1">Sheet1!$H$2</definedName>
    <definedName name="QB_COLUMN_76203" localSheetId="1" hidden="1">Sheet1!$I$2</definedName>
    <definedName name="QB_COLUMN_76204" localSheetId="1" hidden="1">Sheet1!$J$2</definedName>
    <definedName name="QB_COLUMN_76205" localSheetId="1" hidden="1">Sheet1!$K$2</definedName>
    <definedName name="QB_COLUMN_76206" localSheetId="1" hidden="1">Sheet1!$L$2</definedName>
    <definedName name="QB_COLUMN_76207" localSheetId="1" hidden="1">Sheet1!$M$2</definedName>
    <definedName name="QB_COLUMN_76208" localSheetId="1" hidden="1">Sheet1!$N$2</definedName>
    <definedName name="QB_COLUMN_76209" localSheetId="1" hidden="1">Sheet1!$O$2</definedName>
    <definedName name="QB_COLUMN_76300" localSheetId="1" hidden="1">Sheet1!$S$2</definedName>
    <definedName name="QB_DATA_0" localSheetId="1" hidden="1">Sheet1!$5:$5,Sheet1!$6:$6,Sheet1!$7:$7,Sheet1!$10:$10,Sheet1!$11:$11,Sheet1!$12:$12,Sheet1!$13:$13,Sheet1!$14:$14,Sheet1!$15:$15,Sheet1!$16:$16,Sheet1!$17:$17,Sheet1!$18:$18,Sheet1!$19:$19,Sheet1!$20:$20,Sheet1!$21:$21,Sheet1!$22:$22</definedName>
    <definedName name="QB_DATA_1" localSheetId="1" hidden="1">Sheet1!$23:$23,Sheet1!$24:$24,Sheet1!$25:$25,Sheet1!$26:$26,Sheet1!$27:$27,Sheet1!$31:$31,Sheet1!$33:$33,Sheet1!$34:$34,Sheet1!$35:$35,Sheet1!$36:$36,Sheet1!$37:$37,Sheet1!$38:$38,Sheet1!$39:$39,Sheet1!$40:$40,Sheet1!$41:$41,Sheet1!$42:$42</definedName>
    <definedName name="QB_DATA_10" localSheetId="1" hidden="1">Sheet1!$200:$200,Sheet1!$201:$201,Sheet1!$202:$202,Sheet1!$203:$203,Sheet1!$204:$204,Sheet1!$207:$207,Sheet1!$208:$208,Sheet1!$209:$209,Sheet1!$216:$216,Sheet1!$217:$217,Sheet1!$218:$218</definedName>
    <definedName name="QB_DATA_2" localSheetId="1" hidden="1">Sheet1!$43:$43,Sheet1!$44:$44,Sheet1!$45:$45,Sheet1!$46:$46,Sheet1!$47:$47,Sheet1!$48:$48,Sheet1!$49:$49,Sheet1!$50:$50,Sheet1!$51:$51,Sheet1!$52:$52,Sheet1!$53:$53,Sheet1!$54:$54,Sheet1!$55:$55,Sheet1!$56:$56,Sheet1!$57:$57,Sheet1!$58:$58</definedName>
    <definedName name="QB_DATA_3" localSheetId="1" hidden="1">Sheet1!$59:$59,Sheet1!$60:$60,Sheet1!$61:$61,Sheet1!$62:$62,Sheet1!$63:$63,Sheet1!$64:$64,Sheet1!$65:$65,Sheet1!$66:$66,Sheet1!$67:$67,Sheet1!$70:$70,Sheet1!$71:$71,Sheet1!$72:$72,Sheet1!$73:$73,Sheet1!$74:$74,Sheet1!$77:$77,Sheet1!$78:$78</definedName>
    <definedName name="QB_DATA_4" localSheetId="1" hidden="1">Sheet1!$80:$80,Sheet1!$81:$81,Sheet1!$82:$82,Sheet1!$83:$83,Sheet1!$84:$84,Sheet1!$85:$85,Sheet1!$88:$88,Sheet1!$89:$89,Sheet1!$90:$90,Sheet1!$91:$91,Sheet1!$92:$92,Sheet1!$93:$93,Sheet1!$94:$94,Sheet1!$95:$95,Sheet1!$96:$96,Sheet1!$97:$97</definedName>
    <definedName name="QB_DATA_5" localSheetId="1" hidden="1">Sheet1!$100:$100,Sheet1!$103:$103,Sheet1!$104:$104,Sheet1!$107:$107,Sheet1!$108:$108,Sheet1!$109:$109,Sheet1!$110:$110,Sheet1!$111:$111,Sheet1!$112:$112,Sheet1!$113:$113,Sheet1!$116:$116,Sheet1!$117:$117,Sheet1!$118:$118,Sheet1!$119:$119,Sheet1!$120:$120,Sheet1!$121:$121</definedName>
    <definedName name="QB_DATA_6" localSheetId="1" hidden="1">Sheet1!$124:$124,Sheet1!$126:$126,Sheet1!$127:$127,Sheet1!$129:$129,Sheet1!$130:$130,Sheet1!$131:$131,Sheet1!$132:$132,Sheet1!$133:$133,Sheet1!$134:$134,Sheet1!$135:$135,Sheet1!$136:$136,Sheet1!$137:$137,Sheet1!$138:$138,Sheet1!$139:$139,Sheet1!$140:$140,Sheet1!$141:$141</definedName>
    <definedName name="QB_DATA_7" localSheetId="1" hidden="1">Sheet1!$142:$142,Sheet1!$143:$143,Sheet1!$144:$144,Sheet1!$145:$145,Sheet1!$146:$146,Sheet1!$147:$147,Sheet1!$148:$148,Sheet1!$149:$149,Sheet1!$150:$150,Sheet1!$151:$151,Sheet1!$152:$152,Sheet1!$153:$153,Sheet1!$154:$154,Sheet1!$155:$155,Sheet1!$156:$156,Sheet1!$157:$157</definedName>
    <definedName name="QB_DATA_8" localSheetId="1" hidden="1">Sheet1!$158:$158,Sheet1!$159:$159,Sheet1!$160:$160,Sheet1!$161:$161,Sheet1!$164:$164,Sheet1!$165:$165,Sheet1!$166:$166,Sheet1!$169:$169,Sheet1!$170:$170,Sheet1!$171:$171,Sheet1!$174:$174,Sheet1!$175:$175,Sheet1!$176:$176,Sheet1!$179:$179,Sheet1!$180:$180,Sheet1!$181:$181</definedName>
    <definedName name="QB_DATA_9" localSheetId="1" hidden="1">Sheet1!$182:$182,Sheet1!$183:$183,Sheet1!$184:$184,Sheet1!$185:$185,Sheet1!$186:$186,Sheet1!$187:$187,Sheet1!$188:$188,Sheet1!$189:$189,Sheet1!$190:$190,Sheet1!$191:$191,Sheet1!$192:$192,Sheet1!$193:$193,Sheet1!$194:$194,Sheet1!$195:$195,Sheet1!$196:$196,Sheet1!$197:$197</definedName>
    <definedName name="QB_FORMULA_0" localSheetId="1" hidden="1">Sheet1!$S$5,Sheet1!$S$6,Sheet1!$S$7,Sheet1!$S$10,Sheet1!$S$11,Sheet1!$S$12,Sheet1!$S$13,Sheet1!$S$14,Sheet1!$S$15,Sheet1!$S$16,Sheet1!$S$17,Sheet1!$S$18,Sheet1!$S$19,Sheet1!$S$20,Sheet1!$S$21,Sheet1!$S$22</definedName>
    <definedName name="QB_FORMULA_1" localSheetId="1" hidden="1">Sheet1!$S$23,Sheet1!$S$24,Sheet1!$S$25,Sheet1!$S$26,Sheet1!$S$27,Sheet1!$G$28,Sheet1!$H$28,Sheet1!$I$28,Sheet1!$J$28,Sheet1!$K$28,Sheet1!$L$28,Sheet1!$M$28,Sheet1!$N$28,Sheet1!$O$28,Sheet1!$P$28,Sheet1!$Q$28</definedName>
    <definedName name="QB_FORMULA_10" localSheetId="1" hidden="1">Sheet1!$H$101,Sheet1!$I$101,Sheet1!$J$101,Sheet1!$K$101,Sheet1!$L$101,Sheet1!$M$101,Sheet1!$N$101,Sheet1!$O$101,Sheet1!$P$101,Sheet1!$Q$101,Sheet1!$R$101,Sheet1!$S$101,Sheet1!$S$103,Sheet1!$S$104,Sheet1!$G$105,Sheet1!$H$105</definedName>
    <definedName name="QB_FORMULA_11" localSheetId="1" hidden="1">Sheet1!$I$105,Sheet1!$J$105,Sheet1!$K$105,Sheet1!$L$105,Sheet1!$M$105,Sheet1!$N$105,Sheet1!$O$105,Sheet1!$P$105,Sheet1!$Q$105,Sheet1!$R$105,Sheet1!$S$105,Sheet1!$S$107,Sheet1!$S$108,Sheet1!$S$109,Sheet1!$S$110,Sheet1!$S$111</definedName>
    <definedName name="QB_FORMULA_12" localSheetId="1" hidden="1">Sheet1!$S$112,Sheet1!$S$113,Sheet1!$G$114,Sheet1!$H$114,Sheet1!$I$114,Sheet1!$J$114,Sheet1!$K$114,Sheet1!$L$114,Sheet1!$M$114,Sheet1!$N$114,Sheet1!$O$114,Sheet1!$P$114,Sheet1!$Q$114,Sheet1!$R$114,Sheet1!$S$114,Sheet1!$S$116</definedName>
    <definedName name="QB_FORMULA_13" localSheetId="1" hidden="1">Sheet1!$S$117,Sheet1!$S$118,Sheet1!$S$119,Sheet1!$S$120,Sheet1!$S$121,Sheet1!$G$122,Sheet1!$H$122,Sheet1!$I$122,Sheet1!$J$122,Sheet1!$K$122,Sheet1!$L$122,Sheet1!$M$122,Sheet1!$N$122,Sheet1!$O$122,Sheet1!$P$122,Sheet1!$Q$122</definedName>
    <definedName name="QB_FORMULA_14" localSheetId="1" hidden="1">Sheet1!$R$122,Sheet1!$S$122,Sheet1!$S$124,Sheet1!$G$125,Sheet1!$H$125,Sheet1!$I$125,Sheet1!$J$125,Sheet1!$K$125,Sheet1!$L$125,Sheet1!$M$125,Sheet1!$N$125,Sheet1!$O$125,Sheet1!$P$125,Sheet1!$Q$125,Sheet1!$R$125,Sheet1!$S$125</definedName>
    <definedName name="QB_FORMULA_15" localSheetId="1" hidden="1">Sheet1!$S$126,Sheet1!$S$127,Sheet1!$S$129,Sheet1!$S$130,Sheet1!$S$131,Sheet1!$S$132,Sheet1!$S$133,Sheet1!$S$134,Sheet1!$S$135,Sheet1!$S$136,Sheet1!$S$137,Sheet1!$S$138,Sheet1!$S$139,Sheet1!$S$140,Sheet1!$S$141,Sheet1!$S$142</definedName>
    <definedName name="QB_FORMULA_16" localSheetId="1" hidden="1">Sheet1!$S$143,Sheet1!$S$144,Sheet1!$S$145,Sheet1!$S$146,Sheet1!$S$147,Sheet1!$S$148,Sheet1!$S$149,Sheet1!$S$150,Sheet1!$S$151,Sheet1!$S$152,Sheet1!$S$153,Sheet1!$S$154,Sheet1!$S$155,Sheet1!$S$156,Sheet1!$S$157,Sheet1!$S$158</definedName>
    <definedName name="QB_FORMULA_17" localSheetId="1" hidden="1">Sheet1!$S$159,Sheet1!$S$160,Sheet1!$S$161,Sheet1!$G$162,Sheet1!$H$162,Sheet1!$I$162,Sheet1!$J$162,Sheet1!$K$162,Sheet1!$L$162,Sheet1!$M$162,Sheet1!$N$162,Sheet1!$O$162,Sheet1!$P$162,Sheet1!$Q$162,Sheet1!$R$162,Sheet1!$S$162</definedName>
    <definedName name="QB_FORMULA_18" localSheetId="1" hidden="1">Sheet1!$S$164,Sheet1!$S$165,Sheet1!$S$166,Sheet1!$G$167,Sheet1!$H$167,Sheet1!$I$167,Sheet1!$J$167,Sheet1!$K$167,Sheet1!$L$167,Sheet1!$M$167,Sheet1!$N$167,Sheet1!$O$167,Sheet1!$P$167,Sheet1!$Q$167,Sheet1!$R$167,Sheet1!$S$167</definedName>
    <definedName name="QB_FORMULA_19" localSheetId="1" hidden="1">Sheet1!$S$169,Sheet1!$S$170,Sheet1!$S$171,Sheet1!$G$172,Sheet1!$H$172,Sheet1!$I$172,Sheet1!$J$172,Sheet1!$K$172,Sheet1!$L$172,Sheet1!$M$172,Sheet1!$N$172,Sheet1!$O$172,Sheet1!$P$172,Sheet1!$Q$172,Sheet1!$R$172,Sheet1!$S$172</definedName>
    <definedName name="QB_FORMULA_2" localSheetId="1" hidden="1">Sheet1!$R$28,Sheet1!$S$28,Sheet1!$G$29,Sheet1!$H$29,Sheet1!$I$29,Sheet1!$J$29,Sheet1!$K$29,Sheet1!$L$29,Sheet1!$M$29,Sheet1!$N$29,Sheet1!$O$29,Sheet1!$P$29,Sheet1!$Q$29,Sheet1!$R$29,Sheet1!$S$29,Sheet1!$S$31</definedName>
    <definedName name="QB_FORMULA_20" localSheetId="1" hidden="1">Sheet1!$S$174,Sheet1!$S$175,Sheet1!$S$176,Sheet1!$G$177,Sheet1!$H$177,Sheet1!$I$177,Sheet1!$J$177,Sheet1!$K$177,Sheet1!$L$177,Sheet1!$M$177,Sheet1!$N$177,Sheet1!$O$177,Sheet1!$P$177,Sheet1!$Q$177,Sheet1!$R$177,Sheet1!$S$177</definedName>
    <definedName name="QB_FORMULA_21" localSheetId="1" hidden="1">Sheet1!$S$179,Sheet1!$S$180,Sheet1!$S$181,Sheet1!$S$182,Sheet1!$S$183,Sheet1!$S$184,Sheet1!$S$185,Sheet1!$S$186,Sheet1!$S$187,Sheet1!$S$188,Sheet1!$S$189,Sheet1!$S$190,Sheet1!$S$191,Sheet1!$S$192,Sheet1!$S$193,Sheet1!$S$194</definedName>
    <definedName name="QB_FORMULA_22" localSheetId="1" hidden="1">Sheet1!$S$195,Sheet1!$S$196,Sheet1!$S$197,Sheet1!$G$198,Sheet1!$H$198,Sheet1!$I$198,Sheet1!$J$198,Sheet1!$K$198,Sheet1!$L$198,Sheet1!$M$198,Sheet1!$N$198,Sheet1!$O$198,Sheet1!$P$198,Sheet1!$Q$198,Sheet1!$R$198,Sheet1!$S$198</definedName>
    <definedName name="QB_FORMULA_23" localSheetId="1" hidden="1">Sheet1!$S$200,Sheet1!$S$201,Sheet1!$S$202,Sheet1!$S$203,Sheet1!$S$204,Sheet1!$G$205,Sheet1!$H$205,Sheet1!$I$205,Sheet1!$J$205,Sheet1!$K$205,Sheet1!$L$205,Sheet1!$M$205,Sheet1!$N$205,Sheet1!$O$205,Sheet1!$P$205,Sheet1!$Q$205</definedName>
    <definedName name="QB_FORMULA_24" localSheetId="1" hidden="1">Sheet1!$R$205,Sheet1!$S$205,Sheet1!$S$207,Sheet1!$S$208,Sheet1!$S$209,Sheet1!$G$210,Sheet1!$H$210,Sheet1!$I$210,Sheet1!$J$210,Sheet1!$K$210,Sheet1!$L$210,Sheet1!$M$210,Sheet1!$N$210,Sheet1!$O$210,Sheet1!$P$210,Sheet1!$Q$210</definedName>
    <definedName name="QB_FORMULA_25" localSheetId="1" hidden="1">Sheet1!$R$210,Sheet1!$S$210,Sheet1!$G$211,Sheet1!$H$211,Sheet1!$I$211,Sheet1!$J$211,Sheet1!$K$211,Sheet1!$L$211,Sheet1!$M$211,Sheet1!$N$211,Sheet1!$O$211,Sheet1!$P$211,Sheet1!$Q$211,Sheet1!$R$211,Sheet1!$S$211,Sheet1!$G$212</definedName>
    <definedName name="QB_FORMULA_26" localSheetId="1" hidden="1">Sheet1!$H$212,Sheet1!$I$212,Sheet1!$J$212,Sheet1!$K$212,Sheet1!$L$212,Sheet1!$M$212,Sheet1!$N$212,Sheet1!$O$212,Sheet1!$P$212,Sheet1!$Q$212,Sheet1!$R$212,Sheet1!$S$212,Sheet1!$S$216,Sheet1!$S$217,Sheet1!$S$218,Sheet1!$G$219</definedName>
    <definedName name="QB_FORMULA_27" localSheetId="1" hidden="1">Sheet1!$H$219,Sheet1!$I$219,Sheet1!$J$219,Sheet1!$K$219,Sheet1!$L$219,Sheet1!$M$219,Sheet1!$N$219,Sheet1!$O$219,Sheet1!$P$219,Sheet1!$Q$219,Sheet1!$R$219,Sheet1!$S$219,Sheet1!$G$220,Sheet1!$H$220,Sheet1!$I$220,Sheet1!$J$220</definedName>
    <definedName name="QB_FORMULA_28" localSheetId="1" hidden="1">Sheet1!$K$220,Sheet1!$L$220,Sheet1!$M$220,Sheet1!$N$220,Sheet1!$O$220,Sheet1!$P$220,Sheet1!$Q$220,Sheet1!$R$220,Sheet1!$S$220,Sheet1!$G$221,Sheet1!$H$221,Sheet1!$I$221,Sheet1!$J$221,Sheet1!$K$221,Sheet1!$L$221,Sheet1!$M$221</definedName>
    <definedName name="QB_FORMULA_29" localSheetId="1" hidden="1">Sheet1!$N$221,Sheet1!$O$221,Sheet1!$P$221,Sheet1!$Q$221,Sheet1!$R$221,Sheet1!$S$221,Sheet1!$G$222,Sheet1!$H$222,Sheet1!$I$222,Sheet1!$J$222,Sheet1!$K$222,Sheet1!$L$222,Sheet1!$M$222,Sheet1!$N$222,Sheet1!$O$222,Sheet1!$P$222</definedName>
    <definedName name="QB_FORMULA_3" localSheetId="1" hidden="1">Sheet1!$S$33,Sheet1!$S$34,Sheet1!$S$35,Sheet1!$S$36,Sheet1!$S$37,Sheet1!$S$38,Sheet1!$S$39,Sheet1!$S$40,Sheet1!$S$41,Sheet1!$S$42,Sheet1!$S$43,Sheet1!$S$44,Sheet1!$S$45,Sheet1!$S$46,Sheet1!$S$47,Sheet1!$S$48</definedName>
    <definedName name="QB_FORMULA_30" localSheetId="1" hidden="1">Sheet1!$Q$222,Sheet1!$R$222,Sheet1!$S$222</definedName>
    <definedName name="QB_FORMULA_4" localSheetId="1" hidden="1">Sheet1!$S$49,Sheet1!$S$50,Sheet1!$S$51,Sheet1!$S$52,Sheet1!$S$53,Sheet1!$S$54,Sheet1!$S$55,Sheet1!$S$56,Sheet1!$S$57,Sheet1!$S$58,Sheet1!$S$59,Sheet1!$S$60,Sheet1!$S$61,Sheet1!$S$62,Sheet1!$S$63,Sheet1!$S$64</definedName>
    <definedName name="QB_FORMULA_5" localSheetId="1" hidden="1">Sheet1!$S$65,Sheet1!$S$66,Sheet1!$S$67,Sheet1!$G$68,Sheet1!$H$68,Sheet1!$I$68,Sheet1!$J$68,Sheet1!$K$68,Sheet1!$L$68,Sheet1!$M$68,Sheet1!$N$68,Sheet1!$O$68,Sheet1!$P$68,Sheet1!$Q$68,Sheet1!$R$68,Sheet1!$S$68</definedName>
    <definedName name="QB_FORMULA_6" localSheetId="1" hidden="1">Sheet1!$S$70,Sheet1!$S$71,Sheet1!$S$72,Sheet1!$S$73,Sheet1!$S$74,Sheet1!$G$75,Sheet1!$H$75,Sheet1!$I$75,Sheet1!$J$75,Sheet1!$K$75,Sheet1!$L$75,Sheet1!$M$75,Sheet1!$N$75,Sheet1!$O$75,Sheet1!$P$75,Sheet1!$Q$75</definedName>
    <definedName name="QB_FORMULA_7" localSheetId="1" hidden="1">Sheet1!$R$75,Sheet1!$S$75,Sheet1!$S$77,Sheet1!$S$78,Sheet1!$S$80,Sheet1!$S$81,Sheet1!$S$82,Sheet1!$S$83,Sheet1!$S$84,Sheet1!$S$85,Sheet1!$G$86,Sheet1!$H$86,Sheet1!$I$86,Sheet1!$J$86,Sheet1!$K$86,Sheet1!$L$86</definedName>
    <definedName name="QB_FORMULA_8" localSheetId="1" hidden="1">Sheet1!$M$86,Sheet1!$N$86,Sheet1!$O$86,Sheet1!$P$86,Sheet1!$Q$86,Sheet1!$R$86,Sheet1!$S$86,Sheet1!$S$88,Sheet1!$S$89,Sheet1!$S$90,Sheet1!$S$91,Sheet1!$S$92,Sheet1!$S$93,Sheet1!$S$94,Sheet1!$S$95,Sheet1!$S$96</definedName>
    <definedName name="QB_FORMULA_9" localSheetId="1" hidden="1">Sheet1!$S$97,Sheet1!$G$98,Sheet1!$H$98,Sheet1!$I$98,Sheet1!$J$98,Sheet1!$K$98,Sheet1!$L$98,Sheet1!$M$98,Sheet1!$N$98,Sheet1!$O$98,Sheet1!$P$98,Sheet1!$Q$98,Sheet1!$R$98,Sheet1!$S$98,Sheet1!$S$100,Sheet1!$G$101</definedName>
    <definedName name="QB_ROW_100250" localSheetId="1" hidden="1">Sheet1!$F$42</definedName>
    <definedName name="QB_ROW_102250" localSheetId="1" hidden="1">Sheet1!$F$43</definedName>
    <definedName name="QB_ROW_103250" localSheetId="1" hidden="1">Sheet1!$F$44</definedName>
    <definedName name="QB_ROW_104250" localSheetId="1" hidden="1">Sheet1!$F$45</definedName>
    <definedName name="QB_ROW_105250" localSheetId="1" hidden="1">Sheet1!$F$46</definedName>
    <definedName name="QB_ROW_106250" localSheetId="1" hidden="1">Sheet1!$F$37</definedName>
    <definedName name="QB_ROW_107250" localSheetId="1" hidden="1">Sheet1!$F$48</definedName>
    <definedName name="QB_ROW_108250" localSheetId="1" hidden="1">Sheet1!$F$49</definedName>
    <definedName name="QB_ROW_109250" localSheetId="1" hidden="1">Sheet1!$F$50</definedName>
    <definedName name="QB_ROW_110250" localSheetId="1" hidden="1">Sheet1!$F$51</definedName>
    <definedName name="QB_ROW_111250" localSheetId="1" hidden="1">Sheet1!$F$52</definedName>
    <definedName name="QB_ROW_112250" localSheetId="1" hidden="1">Sheet1!$F$53</definedName>
    <definedName name="QB_ROW_113250" localSheetId="1" hidden="1">Sheet1!$F$55</definedName>
    <definedName name="QB_ROW_114250" localSheetId="1" hidden="1">Sheet1!$F$54</definedName>
    <definedName name="QB_ROW_115250" localSheetId="1" hidden="1">Sheet1!$F$56</definedName>
    <definedName name="QB_ROW_116250" localSheetId="1" hidden="1">Sheet1!$F$57</definedName>
    <definedName name="QB_ROW_120250" localSheetId="1" hidden="1">Sheet1!$F$58</definedName>
    <definedName name="QB_ROW_122250" localSheetId="1" hidden="1">Sheet1!$F$62</definedName>
    <definedName name="QB_ROW_127250" localSheetId="1" hidden="1">Sheet1!$F$63</definedName>
    <definedName name="QB_ROW_129250" localSheetId="1" hidden="1">Sheet1!$F$64</definedName>
    <definedName name="QB_ROW_130250" localSheetId="1" hidden="1">Sheet1!$F$65</definedName>
    <definedName name="QB_ROW_132250" localSheetId="1" hidden="1">Sheet1!$F$66</definedName>
    <definedName name="QB_ROW_136250" localSheetId="1" hidden="1">Sheet1!$F$67</definedName>
    <definedName name="QB_ROW_143040" localSheetId="1" hidden="1">Sheet1!$E$69</definedName>
    <definedName name="QB_ROW_143340" localSheetId="1" hidden="1">Sheet1!$E$75</definedName>
    <definedName name="QB_ROW_144250" localSheetId="1" hidden="1">Sheet1!$F$70</definedName>
    <definedName name="QB_ROW_146250" localSheetId="1" hidden="1">Sheet1!$F$71</definedName>
    <definedName name="QB_ROW_147250" localSheetId="1" hidden="1">Sheet1!$F$74</definedName>
    <definedName name="QB_ROW_149040" localSheetId="1" hidden="1">Sheet1!$E$87</definedName>
    <definedName name="QB_ROW_149250" localSheetId="1" hidden="1">Sheet1!$F$97</definedName>
    <definedName name="QB_ROW_149340" localSheetId="1" hidden="1">Sheet1!$E$98</definedName>
    <definedName name="QB_ROW_150250" localSheetId="1" hidden="1">Sheet1!$F$88</definedName>
    <definedName name="QB_ROW_151250" localSheetId="1" hidden="1">Sheet1!$F$89</definedName>
    <definedName name="QB_ROW_153250" localSheetId="1" hidden="1">Sheet1!$F$90</definedName>
    <definedName name="QB_ROW_155250" localSheetId="1" hidden="1">Sheet1!$F$95</definedName>
    <definedName name="QB_ROW_156250" localSheetId="1" hidden="1">Sheet1!$F$183</definedName>
    <definedName name="QB_ROW_158250" localSheetId="1" hidden="1">Sheet1!$F$137</definedName>
    <definedName name="QB_ROW_165250" localSheetId="1" hidden="1">Sheet1!$F$91</definedName>
    <definedName name="QB_ROW_166250" localSheetId="1" hidden="1">Sheet1!$F$109</definedName>
    <definedName name="QB_ROW_167250" localSheetId="1" hidden="1">Sheet1!$F$119</definedName>
    <definedName name="QB_ROW_170040" localSheetId="1" hidden="1">Sheet1!$E$102</definedName>
    <definedName name="QB_ROW_170250" localSheetId="1" hidden="1">Sheet1!$F$104</definedName>
    <definedName name="QB_ROW_170340" localSheetId="1" hidden="1">Sheet1!$E$105</definedName>
    <definedName name="QB_ROW_171250" localSheetId="1" hidden="1">Sheet1!$F$103</definedName>
    <definedName name="QB_ROW_172040" localSheetId="1" hidden="1">Sheet1!$E$106</definedName>
    <definedName name="QB_ROW_172250" localSheetId="1" hidden="1">Sheet1!$F$113</definedName>
    <definedName name="QB_ROW_172340" localSheetId="1" hidden="1">Sheet1!$E$114</definedName>
    <definedName name="QB_ROW_173250" localSheetId="1" hidden="1">Sheet1!$F$107</definedName>
    <definedName name="QB_ROW_174250" localSheetId="1" hidden="1">Sheet1!$F$108</definedName>
    <definedName name="QB_ROW_175250" localSheetId="1" hidden="1">Sheet1!$F$111</definedName>
    <definedName name="QB_ROW_176250" localSheetId="1" hidden="1">Sheet1!$F$72</definedName>
    <definedName name="QB_ROW_177250" localSheetId="1" hidden="1">Sheet1!$F$112</definedName>
    <definedName name="QB_ROW_178040" localSheetId="1" hidden="1">Sheet1!$E$115</definedName>
    <definedName name="QB_ROW_178250" localSheetId="1" hidden="1">Sheet1!$F$121</definedName>
    <definedName name="QB_ROW_178340" localSheetId="1" hidden="1">Sheet1!$E$122</definedName>
    <definedName name="QB_ROW_179250" localSheetId="1" hidden="1">Sheet1!$F$116</definedName>
    <definedName name="QB_ROW_180250" localSheetId="1" hidden="1">Sheet1!$F$117</definedName>
    <definedName name="QB_ROW_181250" localSheetId="1" hidden="1">Sheet1!$F$118</definedName>
    <definedName name="QB_ROW_182250" localSheetId="1" hidden="1">Sheet1!$F$120</definedName>
    <definedName name="QB_ROW_18301" localSheetId="1" hidden="1">Sheet1!$A$222</definedName>
    <definedName name="QB_ROW_186040" localSheetId="1" hidden="1">Sheet1!$E$123</definedName>
    <definedName name="QB_ROW_186340" localSheetId="1" hidden="1">Sheet1!$E$125</definedName>
    <definedName name="QB_ROW_189250" localSheetId="1" hidden="1">Sheet1!$F$124</definedName>
    <definedName name="QB_ROW_19011" localSheetId="1" hidden="1">Sheet1!$B$3</definedName>
    <definedName name="QB_ROW_19311" localSheetId="1" hidden="1">Sheet1!$B$212</definedName>
    <definedName name="QB_ROW_193340" localSheetId="1" hidden="1">Sheet1!$E$127</definedName>
    <definedName name="QB_ROW_20031" localSheetId="1" hidden="1">Sheet1!$D$4</definedName>
    <definedName name="QB_ROW_201040" localSheetId="1" hidden="1">Sheet1!$E$128</definedName>
    <definedName name="QB_ROW_201250" localSheetId="1" hidden="1">Sheet1!$F$161</definedName>
    <definedName name="QB_ROW_201340" localSheetId="1" hidden="1">Sheet1!$E$162</definedName>
    <definedName name="QB_ROW_202250" localSheetId="1" hidden="1">Sheet1!$F$129</definedName>
    <definedName name="QB_ROW_203250" localSheetId="1" hidden="1">Sheet1!$F$130</definedName>
    <definedName name="QB_ROW_20331" localSheetId="1" hidden="1">Sheet1!$D$28</definedName>
    <definedName name="QB_ROW_204250" localSheetId="1" hidden="1">Sheet1!$F$133</definedName>
    <definedName name="QB_ROW_205250" localSheetId="1" hidden="1">Sheet1!$F$134</definedName>
    <definedName name="QB_ROW_206250" localSheetId="1" hidden="1">Sheet1!$F$135</definedName>
    <definedName name="QB_ROW_207250" localSheetId="1" hidden="1">Sheet1!$F$136</definedName>
    <definedName name="QB_ROW_209250" localSheetId="1" hidden="1">Sheet1!$F$138</definedName>
    <definedName name="QB_ROW_210250" localSheetId="1" hidden="1">Sheet1!$F$139</definedName>
    <definedName name="QB_ROW_21031" localSheetId="1" hidden="1">Sheet1!$D$30</definedName>
    <definedName name="QB_ROW_211250" localSheetId="1" hidden="1">Sheet1!$F$140</definedName>
    <definedName name="QB_ROW_212250" localSheetId="1" hidden="1">Sheet1!$F$142</definedName>
    <definedName name="QB_ROW_213250" localSheetId="1" hidden="1">Sheet1!$F$143</definedName>
    <definedName name="QB_ROW_21331" localSheetId="1" hidden="1">Sheet1!$D$211</definedName>
    <definedName name="QB_ROW_214250" localSheetId="1" hidden="1">Sheet1!$F$144</definedName>
    <definedName name="QB_ROW_215250" localSheetId="1" hidden="1">Sheet1!$F$145</definedName>
    <definedName name="QB_ROW_216250" localSheetId="1" hidden="1">Sheet1!$F$147</definedName>
    <definedName name="QB_ROW_217250" localSheetId="1" hidden="1">Sheet1!$F$148</definedName>
    <definedName name="QB_ROW_218250" localSheetId="1" hidden="1">Sheet1!$F$149</definedName>
    <definedName name="QB_ROW_219250" localSheetId="1" hidden="1">Sheet1!$F$150</definedName>
    <definedName name="QB_ROW_22011" localSheetId="1" hidden="1">Sheet1!$B$213</definedName>
    <definedName name="QB_ROW_220250" localSheetId="1" hidden="1">Sheet1!$F$151</definedName>
    <definedName name="QB_ROW_221250" localSheetId="1" hidden="1">Sheet1!$F$152</definedName>
    <definedName name="QB_ROW_222250" localSheetId="1" hidden="1">Sheet1!$F$153</definedName>
    <definedName name="QB_ROW_22311" localSheetId="1" hidden="1">Sheet1!$B$221</definedName>
    <definedName name="QB_ROW_223250" localSheetId="1" hidden="1">Sheet1!$F$154</definedName>
    <definedName name="QB_ROW_2240" localSheetId="1" hidden="1">Sheet1!$E$126</definedName>
    <definedName name="QB_ROW_225250" localSheetId="1" hidden="1">Sheet1!$F$156</definedName>
    <definedName name="QB_ROW_226250" localSheetId="1" hidden="1">Sheet1!$F$157</definedName>
    <definedName name="QB_ROW_227250" localSheetId="1" hidden="1">Sheet1!$F$158</definedName>
    <definedName name="QB_ROW_228250" localSheetId="1" hidden="1">Sheet1!$F$159</definedName>
    <definedName name="QB_ROW_229250" localSheetId="1" hidden="1">Sheet1!$F$160</definedName>
    <definedName name="QB_ROW_231250" localSheetId="1" hidden="1">Sheet1!$F$96</definedName>
    <definedName name="QB_ROW_233040" localSheetId="1" hidden="1">Sheet1!$E$163</definedName>
    <definedName name="QB_ROW_233340" localSheetId="1" hidden="1">Sheet1!$E$167</definedName>
    <definedName name="QB_ROW_234250" localSheetId="1" hidden="1">Sheet1!$F$164</definedName>
    <definedName name="QB_ROW_236250" localSheetId="1" hidden="1">Sheet1!$F$165</definedName>
    <definedName name="QB_ROW_239250" localSheetId="1" hidden="1">Sheet1!$F$166</definedName>
    <definedName name="QB_ROW_24021" localSheetId="1" hidden="1">Sheet1!$C$214</definedName>
    <definedName name="QB_ROW_242040" localSheetId="1" hidden="1">Sheet1!$E$168</definedName>
    <definedName name="QB_ROW_242340" localSheetId="1" hidden="1">Sheet1!$E$172</definedName>
    <definedName name="QB_ROW_24321" localSheetId="1" hidden="1">Sheet1!$C$220</definedName>
    <definedName name="QB_ROW_245250" localSheetId="1" hidden="1">Sheet1!$F$169</definedName>
    <definedName name="QB_ROW_246250" localSheetId="1" hidden="1">Sheet1!$F$170</definedName>
    <definedName name="QB_ROW_247250" localSheetId="1" hidden="1">Sheet1!$F$171</definedName>
    <definedName name="QB_ROW_250250" localSheetId="1" hidden="1">Sheet1!$F$47</definedName>
    <definedName name="QB_ROW_261040" localSheetId="1" hidden="1">Sheet1!$E$173</definedName>
    <definedName name="QB_ROW_261340" localSheetId="1" hidden="1">Sheet1!$E$177</definedName>
    <definedName name="QB_ROW_262250" localSheetId="1" hidden="1">Sheet1!$F$174</definedName>
    <definedName name="QB_ROW_268250" localSheetId="1" hidden="1">Sheet1!$F$175</definedName>
    <definedName name="QB_ROW_269250" localSheetId="1" hidden="1">Sheet1!$F$176</definedName>
    <definedName name="QB_ROW_273040" localSheetId="1" hidden="1">Sheet1!$E$178</definedName>
    <definedName name="QB_ROW_273340" localSheetId="1" hidden="1">Sheet1!$E$198</definedName>
    <definedName name="QB_ROW_274250" localSheetId="1" hidden="1">Sheet1!$F$179</definedName>
    <definedName name="QB_ROW_276250" localSheetId="1" hidden="1">Sheet1!$F$182</definedName>
    <definedName name="QB_ROW_277250" localSheetId="1" hidden="1">Sheet1!$F$184</definedName>
    <definedName name="QB_ROW_278250" localSheetId="1" hidden="1">Sheet1!$F$185</definedName>
    <definedName name="QB_ROW_279250" localSheetId="1" hidden="1">Sheet1!$F$186</definedName>
    <definedName name="QB_ROW_280250" localSheetId="1" hidden="1">Sheet1!$F$187</definedName>
    <definedName name="QB_ROW_281250" localSheetId="1" hidden="1">Sheet1!$F$189</definedName>
    <definedName name="QB_ROW_282250" localSheetId="1" hidden="1">Sheet1!$F$191</definedName>
    <definedName name="QB_ROW_283250" localSheetId="1" hidden="1">Sheet1!$F$193</definedName>
    <definedName name="QB_ROW_284250" localSheetId="1" hidden="1">Sheet1!$F$194</definedName>
    <definedName name="QB_ROW_285250" localSheetId="1" hidden="1">Sheet1!$F$195</definedName>
    <definedName name="QB_ROW_286250" localSheetId="1" hidden="1">Sheet1!$F$196</definedName>
    <definedName name="QB_ROW_287250" localSheetId="1" hidden="1">Sheet1!$F$197</definedName>
    <definedName name="QB_ROW_288040" localSheetId="1" hidden="1">Sheet1!$E$199</definedName>
    <definedName name="QB_ROW_288340" localSheetId="1" hidden="1">Sheet1!$E$205</definedName>
    <definedName name="QB_ROW_289250" localSheetId="1" hidden="1">Sheet1!$F$200</definedName>
    <definedName name="QB_ROW_290250" localSheetId="1" hidden="1">Sheet1!$F$201</definedName>
    <definedName name="QB_ROW_291040" localSheetId="1" hidden="1">Sheet1!$E$206</definedName>
    <definedName name="QB_ROW_291340" localSheetId="1" hidden="1">Sheet1!$E$210</definedName>
    <definedName name="QB_ROW_292250" localSheetId="1" hidden="1">Sheet1!$F$207</definedName>
    <definedName name="QB_ROW_293250" localSheetId="1" hidden="1">Sheet1!$F$208</definedName>
    <definedName name="QB_ROW_302250" localSheetId="1" hidden="1">Sheet1!$F$209</definedName>
    <definedName name="QB_ROW_305250" localSheetId="1" hidden="1">Sheet1!$F$204</definedName>
    <definedName name="QB_ROW_306250" localSheetId="1" hidden="1">Sheet1!$F$61</definedName>
    <definedName name="QB_ROW_324250" localSheetId="1" hidden="1">Sheet1!$F$131</definedName>
    <definedName name="QB_ROW_326250" localSheetId="1" hidden="1">Sheet1!$F$39</definedName>
    <definedName name="QB_ROW_327250" localSheetId="1" hidden="1">Sheet1!$F$110</definedName>
    <definedName name="QB_ROW_336250" localSheetId="1" hidden="1">Sheet1!$F$188</definedName>
    <definedName name="QB_ROW_338030" localSheetId="1" hidden="1">Sheet1!$D$215</definedName>
    <definedName name="QB_ROW_338240" localSheetId="1" hidden="1">Sheet1!$E$218</definedName>
    <definedName name="QB_ROW_338330" localSheetId="1" hidden="1">Sheet1!$D$219</definedName>
    <definedName name="QB_ROW_339240" localSheetId="1" hidden="1">Sheet1!$E$216</definedName>
    <definedName name="QB_ROW_340240" localSheetId="1" hidden="1">Sheet1!$E$217</definedName>
    <definedName name="QB_ROW_343240" localSheetId="1" hidden="1">Sheet1!$E$12</definedName>
    <definedName name="QB_ROW_344250" localSheetId="1" hidden="1">Sheet1!$F$59</definedName>
    <definedName name="QB_ROW_345250" localSheetId="1" hidden="1">Sheet1!$F$60</definedName>
    <definedName name="QB_ROW_346250" localSheetId="1" hidden="1">Sheet1!$F$192</definedName>
    <definedName name="QB_ROW_347250" localSheetId="1" hidden="1">Sheet1!$F$202</definedName>
    <definedName name="QB_ROW_348250" localSheetId="1" hidden="1">Sheet1!$F$203</definedName>
    <definedName name="QB_ROW_349250" localSheetId="1" hidden="1">Sheet1!$F$84</definedName>
    <definedName name="QB_ROW_351250" localSheetId="1" hidden="1">Sheet1!$F$190</definedName>
    <definedName name="QB_ROW_355250" localSheetId="1" hidden="1">Sheet1!$F$94</definedName>
    <definedName name="QB_ROW_357250" localSheetId="1" hidden="1">Sheet1!$F$146</definedName>
    <definedName name="QB_ROW_359250" localSheetId="1" hidden="1">Sheet1!$F$93</definedName>
    <definedName name="QB_ROW_363240" localSheetId="1" hidden="1">Sheet1!$E$25</definedName>
    <definedName name="QB_ROW_366240" localSheetId="1" hidden="1">Sheet1!$E$26</definedName>
    <definedName name="QB_ROW_368240" localSheetId="1" hidden="1">Sheet1!$E$17</definedName>
    <definedName name="QB_ROW_369240" localSheetId="1" hidden="1">Sheet1!$E$27</definedName>
    <definedName name="QB_ROW_370040" localSheetId="1" hidden="1">Sheet1!$E$76</definedName>
    <definedName name="QB_ROW_370340" localSheetId="1" hidden="1">Sheet1!$E$86</definedName>
    <definedName name="QB_ROW_371250" localSheetId="1" hidden="1">Sheet1!$F$78</definedName>
    <definedName name="QB_ROW_373250" localSheetId="1" hidden="1">Sheet1!$F$82</definedName>
    <definedName name="QB_ROW_374250" localSheetId="1" hidden="1">Sheet1!$F$80</definedName>
    <definedName name="QB_ROW_375250" localSheetId="1" hidden="1">Sheet1!$F$81</definedName>
    <definedName name="QB_ROW_376040" localSheetId="1" hidden="1">Sheet1!$E$99</definedName>
    <definedName name="QB_ROW_376340" localSheetId="1" hidden="1">Sheet1!$E$101</definedName>
    <definedName name="QB_ROW_377250" localSheetId="1" hidden="1">Sheet1!$F$100</definedName>
    <definedName name="QB_ROW_378250" localSheetId="1" hidden="1">Sheet1!$F$34</definedName>
    <definedName name="QB_ROW_380240" localSheetId="1" hidden="1">Sheet1!$E$14</definedName>
    <definedName name="QB_ROW_388250" localSheetId="1" hidden="1">Sheet1!$F$141</definedName>
    <definedName name="QB_ROW_390250" localSheetId="1" hidden="1">Sheet1!$F$155</definedName>
    <definedName name="QB_ROW_392250" localSheetId="1" hidden="1">Sheet1!$F$92</definedName>
    <definedName name="QB_ROW_395250" localSheetId="1" hidden="1">Sheet1!$F$132</definedName>
    <definedName name="QB_ROW_396250" localSheetId="1" hidden="1">Sheet1!$F$77</definedName>
    <definedName name="QB_ROW_397240" localSheetId="1" hidden="1">Sheet1!$E$22</definedName>
    <definedName name="QB_ROW_400240" localSheetId="1" hidden="1">Sheet1!$E$7</definedName>
    <definedName name="QB_ROW_401250" localSheetId="1" hidden="1">Sheet1!$F$35</definedName>
    <definedName name="QB_ROW_404240" localSheetId="1" hidden="1">Sheet1!$E$18</definedName>
    <definedName name="QB_ROW_405240" localSheetId="1" hidden="1">Sheet1!$E$24</definedName>
    <definedName name="QB_ROW_406250" localSheetId="1" hidden="1">Sheet1!$F$73</definedName>
    <definedName name="QB_ROW_407250" localSheetId="1" hidden="1">Sheet1!$F$180</definedName>
    <definedName name="QB_ROW_408240" localSheetId="1" hidden="1">Sheet1!$E$16</definedName>
    <definedName name="QB_ROW_410250" localSheetId="1" hidden="1">Sheet1!$F$83</definedName>
    <definedName name="QB_ROW_412250" localSheetId="1" hidden="1">Sheet1!$F$85</definedName>
    <definedName name="QB_ROW_413250" localSheetId="1" hidden="1">Sheet1!$F$181</definedName>
    <definedName name="QB_ROW_417240" localSheetId="1" hidden="1">Sheet1!$E$6</definedName>
    <definedName name="QB_ROW_418240" localSheetId="1" hidden="1">Sheet1!$E$5</definedName>
    <definedName name="QB_ROW_420250" localSheetId="1" hidden="1">Sheet1!$F$38</definedName>
    <definedName name="QB_ROW_60240" localSheetId="1" hidden="1">Sheet1!$E$10</definedName>
    <definedName name="QB_ROW_61240" localSheetId="1" hidden="1">Sheet1!$E$11</definedName>
    <definedName name="QB_ROW_63240" localSheetId="1" hidden="1">Sheet1!$E$13</definedName>
    <definedName name="QB_ROW_67240" localSheetId="1" hidden="1">Sheet1!$E$15</definedName>
    <definedName name="QB_ROW_71240" localSheetId="1" hidden="1">Sheet1!$E$19</definedName>
    <definedName name="QB_ROW_72240" localSheetId="1" hidden="1">Sheet1!$E$20</definedName>
    <definedName name="QB_ROW_76240" localSheetId="1" hidden="1">Sheet1!$E$21</definedName>
    <definedName name="QB_ROW_81240" localSheetId="1" hidden="1">Sheet1!$E$23</definedName>
    <definedName name="QB_ROW_86321" localSheetId="1" hidden="1">Sheet1!$C$29</definedName>
    <definedName name="QB_ROW_91240" localSheetId="1" hidden="1">Sheet1!$E$31</definedName>
    <definedName name="QB_ROW_93040" localSheetId="1" hidden="1">Sheet1!$E$32</definedName>
    <definedName name="QB_ROW_93340" localSheetId="1" hidden="1">Sheet1!$E$68</definedName>
    <definedName name="QB_ROW_95250" localSheetId="1" hidden="1">Sheet1!$F$33</definedName>
    <definedName name="QB_ROW_96250" localSheetId="1" hidden="1">Sheet1!$F$36</definedName>
    <definedName name="QB_ROW_98250" localSheetId="1" hidden="1">Sheet1!$F$40</definedName>
    <definedName name="QB_ROW_99250" localSheetId="1" hidden="1">Sheet1!$F$41</definedName>
    <definedName name="QBCANSUPPORTUPDATE" localSheetId="1">TRUE</definedName>
    <definedName name="QBCOMPANYFILENAME" localSheetId="1">"C:\Users\sitetech\Desktop\Sharon\Healthy Learning Academy.QBW"</definedName>
    <definedName name="QBENDDATE" localSheetId="1">20210630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6</definedName>
    <definedName name="QBREPORTCOMPANYID" localSheetId="1">"a60b99a52e6441e5b464866cf3cf547d"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6</definedName>
    <definedName name="QBSTARTDATE" localSheetId="1">20200701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6" i="1" l="1"/>
  <c r="S79" i="1" l="1"/>
  <c r="S216" i="1" l="1"/>
  <c r="R219" i="1" l="1"/>
  <c r="R220" i="1" s="1"/>
  <c r="R221" i="1" s="1"/>
  <c r="Q219" i="1"/>
  <c r="Q220" i="1" s="1"/>
  <c r="Q221" i="1" s="1"/>
  <c r="P219" i="1"/>
  <c r="P220" i="1" s="1"/>
  <c r="P221" i="1" s="1"/>
  <c r="O219" i="1"/>
  <c r="O220" i="1" s="1"/>
  <c r="O221" i="1" s="1"/>
  <c r="N219" i="1"/>
  <c r="N220" i="1" s="1"/>
  <c r="N221" i="1" s="1"/>
  <c r="M219" i="1"/>
  <c r="M220" i="1" s="1"/>
  <c r="M221" i="1" s="1"/>
  <c r="L219" i="1"/>
  <c r="L220" i="1" s="1"/>
  <c r="L221" i="1" s="1"/>
  <c r="K219" i="1"/>
  <c r="K220" i="1" s="1"/>
  <c r="K221" i="1" s="1"/>
  <c r="J219" i="1"/>
  <c r="J220" i="1" s="1"/>
  <c r="J221" i="1" s="1"/>
  <c r="I219" i="1"/>
  <c r="I220" i="1" s="1"/>
  <c r="I221" i="1" s="1"/>
  <c r="H219" i="1"/>
  <c r="H220" i="1" s="1"/>
  <c r="H221" i="1" s="1"/>
  <c r="G219" i="1"/>
  <c r="G220" i="1" s="1"/>
  <c r="S217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S209" i="1"/>
  <c r="S208" i="1"/>
  <c r="S207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S203" i="1"/>
  <c r="S202" i="1"/>
  <c r="S201" i="1"/>
  <c r="S200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S177" i="1" s="1"/>
  <c r="S176" i="1"/>
  <c r="S175" i="1"/>
  <c r="S174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S171" i="1"/>
  <c r="S170" i="1"/>
  <c r="S169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S166" i="1"/>
  <c r="S165" i="1"/>
  <c r="S164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7" i="1"/>
  <c r="S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S124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S121" i="1"/>
  <c r="S120" i="1"/>
  <c r="S119" i="1"/>
  <c r="S118" i="1"/>
  <c r="S117" i="1"/>
  <c r="S116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S113" i="1"/>
  <c r="S112" i="1"/>
  <c r="S111" i="1"/>
  <c r="S110" i="1"/>
  <c r="S109" i="1"/>
  <c r="S108" i="1"/>
  <c r="S107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S104" i="1"/>
  <c r="S103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S101" i="1" s="1"/>
  <c r="S100" i="1"/>
  <c r="R98" i="1"/>
  <c r="Q98" i="1"/>
  <c r="P98" i="1"/>
  <c r="O98" i="1"/>
  <c r="N98" i="1"/>
  <c r="M98" i="1"/>
  <c r="L98" i="1"/>
  <c r="K98" i="1"/>
  <c r="J98" i="1"/>
  <c r="I98" i="1"/>
  <c r="H98" i="1"/>
  <c r="G98" i="1"/>
  <c r="S97" i="1"/>
  <c r="S96" i="1"/>
  <c r="S95" i="1"/>
  <c r="S94" i="1"/>
  <c r="S93" i="1"/>
  <c r="S92" i="1"/>
  <c r="S91" i="1"/>
  <c r="S90" i="1"/>
  <c r="S89" i="1"/>
  <c r="S88" i="1"/>
  <c r="R86" i="1"/>
  <c r="Q86" i="1"/>
  <c r="P86" i="1"/>
  <c r="O86" i="1"/>
  <c r="N86" i="1"/>
  <c r="M86" i="1"/>
  <c r="L86" i="1"/>
  <c r="K86" i="1"/>
  <c r="J86" i="1"/>
  <c r="I86" i="1"/>
  <c r="H86" i="1"/>
  <c r="G86" i="1"/>
  <c r="S84" i="1"/>
  <c r="S83" i="1"/>
  <c r="S82" i="1"/>
  <c r="S81" i="1"/>
  <c r="S80" i="1"/>
  <c r="S78" i="1"/>
  <c r="S77" i="1"/>
  <c r="R75" i="1"/>
  <c r="Q75" i="1"/>
  <c r="P75" i="1"/>
  <c r="O75" i="1"/>
  <c r="N75" i="1"/>
  <c r="M75" i="1"/>
  <c r="L75" i="1"/>
  <c r="K75" i="1"/>
  <c r="J75" i="1"/>
  <c r="I75" i="1"/>
  <c r="H75" i="1"/>
  <c r="G75" i="1"/>
  <c r="S75" i="1" s="1"/>
  <c r="S74" i="1"/>
  <c r="S73" i="1"/>
  <c r="S72" i="1"/>
  <c r="S71" i="1"/>
  <c r="S70" i="1"/>
  <c r="R68" i="1"/>
  <c r="Q68" i="1"/>
  <c r="P68" i="1"/>
  <c r="O68" i="1"/>
  <c r="N68" i="1"/>
  <c r="M68" i="1"/>
  <c r="L68" i="1"/>
  <c r="K68" i="1"/>
  <c r="J68" i="1"/>
  <c r="I68" i="1"/>
  <c r="H68" i="1"/>
  <c r="G68" i="1"/>
  <c r="S67" i="1"/>
  <c r="S66" i="1"/>
  <c r="S65" i="1"/>
  <c r="S64" i="1"/>
  <c r="S63" i="1"/>
  <c r="S62" i="1"/>
  <c r="S61" i="1"/>
  <c r="S60" i="1"/>
  <c r="S59" i="1"/>
  <c r="S58" i="1"/>
  <c r="S57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4" i="1"/>
  <c r="S33" i="1"/>
  <c r="S31" i="1"/>
  <c r="R28" i="1"/>
  <c r="R29" i="1" s="1"/>
  <c r="Q28" i="1"/>
  <c r="Q29" i="1" s="1"/>
  <c r="P28" i="1"/>
  <c r="P29" i="1" s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9" i="1"/>
  <c r="G28" i="1"/>
  <c r="G29" i="1" s="1"/>
  <c r="S27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7" i="1"/>
  <c r="S6" i="1"/>
  <c r="S5" i="1"/>
  <c r="S114" i="1" l="1"/>
  <c r="S210" i="1"/>
  <c r="S125" i="1"/>
  <c r="S122" i="1"/>
  <c r="H211" i="1"/>
  <c r="H212" i="1" s="1"/>
  <c r="H222" i="1" s="1"/>
  <c r="S167" i="1"/>
  <c r="L211" i="1"/>
  <c r="L212" i="1" s="1"/>
  <c r="L222" i="1" s="1"/>
  <c r="S86" i="1"/>
  <c r="R211" i="1"/>
  <c r="R212" i="1" s="1"/>
  <c r="J211" i="1"/>
  <c r="J212" i="1" s="1"/>
  <c r="J222" i="1" s="1"/>
  <c r="S172" i="1"/>
  <c r="S105" i="1"/>
  <c r="G221" i="1"/>
  <c r="S221" i="1" s="1"/>
  <c r="S220" i="1"/>
  <c r="S219" i="1"/>
  <c r="Q211" i="1"/>
  <c r="Q212" i="1" s="1"/>
  <c r="Q222" i="1" s="1"/>
  <c r="M211" i="1"/>
  <c r="M212" i="1" s="1"/>
  <c r="M222" i="1" s="1"/>
  <c r="S205" i="1"/>
  <c r="P211" i="1"/>
  <c r="P212" i="1" s="1"/>
  <c r="P222" i="1" s="1"/>
  <c r="S198" i="1"/>
  <c r="O211" i="1"/>
  <c r="O212" i="1" s="1"/>
  <c r="O222" i="1" s="1"/>
  <c r="S162" i="1"/>
  <c r="G211" i="1"/>
  <c r="G212" i="1" s="1"/>
  <c r="G222" i="1" s="1"/>
  <c r="N211" i="1"/>
  <c r="N212" i="1" s="1"/>
  <c r="N222" i="1" s="1"/>
  <c r="S98" i="1"/>
  <c r="K211" i="1"/>
  <c r="K212" i="1" s="1"/>
  <c r="K222" i="1" s="1"/>
  <c r="I211" i="1"/>
  <c r="I212" i="1" s="1"/>
  <c r="I222" i="1" s="1"/>
  <c r="S68" i="1"/>
  <c r="S29" i="1"/>
  <c r="S28" i="1"/>
  <c r="S211" i="1" l="1"/>
  <c r="R222" i="1"/>
  <c r="S222" i="1" s="1"/>
  <c r="S212" i="1"/>
</calcChain>
</file>

<file path=xl/sharedStrings.xml><?xml version="1.0" encoding="utf-8"?>
<sst xmlns="http://schemas.openxmlformats.org/spreadsheetml/2006/main" count="234" uniqueCount="210">
  <si>
    <t>TOTAL</t>
  </si>
  <si>
    <t>Ordinary Income/Expense</t>
  </si>
  <si>
    <t>Income</t>
  </si>
  <si>
    <t>TEACHER SALARY ALLOCATION</t>
  </si>
  <si>
    <t>3242 · TITLE IV</t>
  </si>
  <si>
    <t>3225 · TITLE 2 GRANT</t>
  </si>
  <si>
    <t>3310 · REVENUE FROM STATE SOURCES-FEFP</t>
  </si>
  <si>
    <t>3315 · EXTENDED DAY ENRICHMENT PROGRAM</t>
  </si>
  <si>
    <t>3334 · FLORIDA LEAD PROGRAM</t>
  </si>
  <si>
    <t>3363 · BEST &amp; BRIGHTEST STIPEND</t>
  </si>
  <si>
    <t>3391 · PECO-CAPITAL OUTLAY FUNDS</t>
  </si>
  <si>
    <t>3393 · SAFE SCHOOL</t>
  </si>
  <si>
    <t>3396 · CLASS SIZE REDUCTION</t>
  </si>
  <si>
    <t>3398 · MENTAL HEALTH ASSISTANCE ALLOC</t>
  </si>
  <si>
    <t>3431 · INTEREST INCOME</t>
  </si>
  <si>
    <t>3440 · GIFTS, GRANT, AND BEQUESTS</t>
  </si>
  <si>
    <t>3460 · FIELD TRIP FEES</t>
  </si>
  <si>
    <t>3482 · T-SHIRT INCOME</t>
  </si>
  <si>
    <t>3495 · FUNDRAISING PROCEEDS</t>
  </si>
  <si>
    <t>3500 · CONVENIENCE FEE</t>
  </si>
  <si>
    <t>3725 · MISCELLEOUS INCOME</t>
  </si>
  <si>
    <t>3726 · SAFETY PATROL</t>
  </si>
  <si>
    <t>3361 · SCHOOL RECOGNITION</t>
  </si>
  <si>
    <t>Total Income</t>
  </si>
  <si>
    <t>Gross Profit</t>
  </si>
  <si>
    <t>Expense</t>
  </si>
  <si>
    <t>Suspense-Sharon 352-840-0600</t>
  </si>
  <si>
    <t>5100 · BASIC INSTRUCTIONAL</t>
  </si>
  <si>
    <t>100 · STIPENDS</t>
  </si>
  <si>
    <t>110 - STIPEND - BEST &amp; BRIGHTES</t>
  </si>
  <si>
    <t>113 · LEAD/HEAD TEACHER</t>
  </si>
  <si>
    <t>122 · SCHOOL RECOGNITION</t>
  </si>
  <si>
    <t>126 · GRANT AWARD BONUS</t>
  </si>
  <si>
    <t>140 · SALARIES - SUBSTITUTES</t>
  </si>
  <si>
    <t>165 - SALARIES - AFTER SCHOOL</t>
  </si>
  <si>
    <t>167 - TUTOR WAGES</t>
  </si>
  <si>
    <t>210 - EMPLOYEE RETIREMENT</t>
  </si>
  <si>
    <t>220.51 · FICA/MED TAXES</t>
  </si>
  <si>
    <t>221 · PENALTY TAXES</t>
  </si>
  <si>
    <t>223 - STATE UNEMPLOYMENT</t>
  </si>
  <si>
    <t>230 - BENEFIT SUPPLEMENT</t>
  </si>
  <si>
    <t>240 - WORKERS COMP INSURANCE</t>
  </si>
  <si>
    <t>290 - OTHER EMPLOYEE BENEFITS</t>
  </si>
  <si>
    <t>310 - PROFESSIONAL FEES</t>
  </si>
  <si>
    <t>320 - LIABILITY INSURANCE</t>
  </si>
  <si>
    <t>330 - TRAVEL</t>
  </si>
  <si>
    <t>390 - OTHER PURCHASED SERVICES</t>
  </si>
  <si>
    <t>393 · FINGERPRINTS</t>
  </si>
  <si>
    <t>509 - SUPPLIES</t>
  </si>
  <si>
    <t>510 - SUPPLIES - REG &amp; ESE</t>
  </si>
  <si>
    <t>516 · SUPPLIES - COOKING</t>
  </si>
  <si>
    <t>517 · SUPPLIES - GARDENING</t>
  </si>
  <si>
    <t>518 · SUPPLIES-PE</t>
  </si>
  <si>
    <t>525 · FLORIDA LEAD TEACHER</t>
  </si>
  <si>
    <t>530 - PERIODICALS</t>
  </si>
  <si>
    <t>590 · OTHER MATLS &amp; SUPPLIES</t>
  </si>
  <si>
    <t>642 - NON CAPITALIZED FF&amp;E</t>
  </si>
  <si>
    <t>Total 5100 · BASIC INSTRUCTIONAL</t>
  </si>
  <si>
    <t>5200 · EXCEPTIONAL STUDENT EDUCATION</t>
  </si>
  <si>
    <t>120.52 · SALARIES - TEACHERS</t>
  </si>
  <si>
    <t>220.52 · FICA/MED P/R TAX</t>
  </si>
  <si>
    <t>310 - PROFESSIONAL SERVICES</t>
  </si>
  <si>
    <t>Total 5200 · EXCEPTIONAL STUDENT EDUCATION</t>
  </si>
  <si>
    <t>5300 · EDEP</t>
  </si>
  <si>
    <t>164 - EDEP DIRECTOR SALARY</t>
  </si>
  <si>
    <t>165 · EDEP   HOURLY</t>
  </si>
  <si>
    <t>220.53 · FICA/MED</t>
  </si>
  <si>
    <t>231 · BENEFIT SUPPLEMENT  EDEP</t>
  </si>
  <si>
    <t>515 - AFTERSCHOOL STORE</t>
  </si>
  <si>
    <t>530 · SUPPLIES   EDEP</t>
  </si>
  <si>
    <t>Total 5300 · EDEP</t>
  </si>
  <si>
    <t>5500 · OTHER INSTRUCTION</t>
  </si>
  <si>
    <t>120 - TEACHERS STIPENDS</t>
  </si>
  <si>
    <t>121 · LEAD TEACHER</t>
  </si>
  <si>
    <t>220 - FICA/MED</t>
  </si>
  <si>
    <t>230 - EMPLOYEE HEALTH INCENTIVE</t>
  </si>
  <si>
    <t>380 · SAFETY PATROL</t>
  </si>
  <si>
    <t>390 - FIELD TRIP EXPENSE</t>
  </si>
  <si>
    <t>5500 · OTHER INSTRUCTION - Other</t>
  </si>
  <si>
    <t>Total 5500 · OTHER INSTRUCTION</t>
  </si>
  <si>
    <t>6130 · HEALTH SERVICES</t>
  </si>
  <si>
    <t>510 - SUPPLIES</t>
  </si>
  <si>
    <t>Total 6130 · HEALTH SERVICES</t>
  </si>
  <si>
    <t>6140 · PSYCHOLOGICAL SERVICES</t>
  </si>
  <si>
    <t>Total 6140 · PSYCHOLOGICAL SERVICES</t>
  </si>
  <si>
    <t>6150 · PARENTAL INVOLVEMENT</t>
  </si>
  <si>
    <t>120 - STIPEND-TEACHER</t>
  </si>
  <si>
    <t>220 - FICA/ MED</t>
  </si>
  <si>
    <t>310 - CHILDCARE</t>
  </si>
  <si>
    <t>372 - POSTAGE</t>
  </si>
  <si>
    <t>6150 · PARENTAL INVOLVEMENT - Other</t>
  </si>
  <si>
    <t>Total 6150 · PARENTAL INVOLVEMENT</t>
  </si>
  <si>
    <t>6190 · OTHER PUPIL  PERSONNEL SERVICES</t>
  </si>
  <si>
    <t>160 - SALARIES - INSTR SUPPORT</t>
  </si>
  <si>
    <t>220 - FICA MED TAXES</t>
  </si>
  <si>
    <t>6190 · OTHER PUPIL  PERSONNEL SERVICES - Other</t>
  </si>
  <si>
    <t>Total 6190 · OTHER PUPIL  PERSONNEL SERVICES</t>
  </si>
  <si>
    <t>6400 · INSTR STAFF TRAINING SERVICES</t>
  </si>
  <si>
    <t>Total 6400 · INSTR STAFF TRAINING SERVICES</t>
  </si>
  <si>
    <t>6560 · Payroll Expenses</t>
  </si>
  <si>
    <t>7100 · BOARD DEVELOPMENT</t>
  </si>
  <si>
    <t>7300 · SCHOOL ADMINISTRATION</t>
  </si>
  <si>
    <t>110 · SALARIES - ADMINISTRATION</t>
  </si>
  <si>
    <t>112 · ADMINISTRATIVE BONUS</t>
  </si>
  <si>
    <t>113 - SALARY - DEAN OF STUDENTS</t>
  </si>
  <si>
    <t>124 · SCHOOL RECOGNITION</t>
  </si>
  <si>
    <t>160.73 · SALARIES - OFFICE PERSONNEL</t>
  </si>
  <si>
    <t>210 · RETIREMENT</t>
  </si>
  <si>
    <t>220.73 · FICA/MED TAXES</t>
  </si>
  <si>
    <t>230 · BENEFIT SUPPLEMENT</t>
  </si>
  <si>
    <t>290 · OTHER EMPLOYEE BENEFITS</t>
  </si>
  <si>
    <t>320 - INSURANCE</t>
  </si>
  <si>
    <t>320 · PROFESSIONAL DEVELOPMENT</t>
  </si>
  <si>
    <t>350 - REPAIR &amp; MAINTENANCE</t>
  </si>
  <si>
    <t>389 · ADVERTISING</t>
  </si>
  <si>
    <t>390 - PRINTING &amp; DUPLICATION</t>
  </si>
  <si>
    <t>391 - OTHER PURCHASED SERVICES</t>
  </si>
  <si>
    <t>392 - FINGERPRINTING</t>
  </si>
  <si>
    <t>393 - JOB ADVERTISING</t>
  </si>
  <si>
    <t>590 - OTHER PURCHASES</t>
  </si>
  <si>
    <t>642 - NON-CAP FURN, FIX &amp; EQUIP</t>
  </si>
  <si>
    <t>692 - NON-CAPITAL SOFTWARE</t>
  </si>
  <si>
    <t>730 - DUES &amp; FEES</t>
  </si>
  <si>
    <t>740 - ADMIN. RESOURCES</t>
  </si>
  <si>
    <t>750 - ANNUITY</t>
  </si>
  <si>
    <t>790 - OTHER FEES</t>
  </si>
  <si>
    <t>7300 · SCHOOL ADMINISTRATION - Other</t>
  </si>
  <si>
    <t>Total 7300 · SCHOOL ADMINISTRATION</t>
  </si>
  <si>
    <t>7400 · FACILITIES ACQUISITION &amp; CONTSR</t>
  </si>
  <si>
    <t>670 - IMPROV OTHER THAN BLDG</t>
  </si>
  <si>
    <t>Total 7400 · FACILITIES ACQUISITION &amp; CONTSR</t>
  </si>
  <si>
    <t>7500 · FISCAL SERVICES</t>
  </si>
  <si>
    <t>310 - ACCOUNTING SERVICES</t>
  </si>
  <si>
    <t>310 - AUDIT SERVICES</t>
  </si>
  <si>
    <t>310 - PAYROLL SERVICES</t>
  </si>
  <si>
    <t>Total 7500 · FISCAL SERVICES</t>
  </si>
  <si>
    <t>7720 · INFORMATION SERVICES</t>
  </si>
  <si>
    <t>310 - CONSULTANTS</t>
  </si>
  <si>
    <t>391 - PRINTING</t>
  </si>
  <si>
    <t>510 - MATERIALS &amp; SUPPLIES</t>
  </si>
  <si>
    <t>Total 7720 · INFORMATION SERVICES</t>
  </si>
  <si>
    <t>7900 · OPERATION OF PLANT</t>
  </si>
  <si>
    <t>160 - WAGES - CUSTODIANS</t>
  </si>
  <si>
    <t>161 - GUARDIAN SALARY</t>
  </si>
  <si>
    <t>165 - WAGES - MAINTENANCE</t>
  </si>
  <si>
    <t>220 - FICA/MED TAXES</t>
  </si>
  <si>
    <t>240 - WORKER COMP INSURANCE</t>
  </si>
  <si>
    <t>360 · TAXES</t>
  </si>
  <si>
    <t>370 - TELEPHONE</t>
  </si>
  <si>
    <t>375 · ALARM MONITORING</t>
  </si>
  <si>
    <t>380 - WATER, SEWER, &amp; GARBAGE</t>
  </si>
  <si>
    <t>385 · GARBAGE</t>
  </si>
  <si>
    <t>430 - ELECTRIC</t>
  </si>
  <si>
    <t>Total 7900 · OPERATION OF PLANT</t>
  </si>
  <si>
    <t>8100 · MAINTENANCE OF PLANT</t>
  </si>
  <si>
    <t>380 - CONTRACT CLEANING SERVICE</t>
  </si>
  <si>
    <t>390 - PROFESSIONAL SERVICES</t>
  </si>
  <si>
    <t>391 · LAWN MAINTENANCE</t>
  </si>
  <si>
    <t>395 · PEST CONTROL</t>
  </si>
  <si>
    <t>Total 8100 · MAINTENANCE OF PLANT</t>
  </si>
  <si>
    <t>9100 · COMMUNITY SERVICES</t>
  </si>
  <si>
    <t>150 - PARENT INVOLVEMENT</t>
  </si>
  <si>
    <t>170 - BOARD DEVELOPMENT</t>
  </si>
  <si>
    <t>510 - FUNDRAISING EXPENSES</t>
  </si>
  <si>
    <t>Total 9100 · COMMUNITY SERVICES</t>
  </si>
  <si>
    <t>Total Expense</t>
  </si>
  <si>
    <t>Net Ordinary Income</t>
  </si>
  <si>
    <t>Other Income/Expense</t>
  </si>
  <si>
    <t>Other Expense</t>
  </si>
  <si>
    <t>9200 · DEBT SERVICE</t>
  </si>
  <si>
    <t>711 · DEBT RETIREMENT</t>
  </si>
  <si>
    <t>720 · INTEREST</t>
  </si>
  <si>
    <t>9200 · DEBT SERVICE - Other</t>
  </si>
  <si>
    <t>Total 9200 · DEBT SERVICE</t>
  </si>
  <si>
    <t>Total Other Expense</t>
  </si>
  <si>
    <t>Net Other Income</t>
  </si>
  <si>
    <t>Net Income</t>
  </si>
  <si>
    <t>3281-ESSER</t>
  </si>
  <si>
    <t>Jul 21</t>
  </si>
  <si>
    <t>3280-1 MILL ESTIMATE</t>
  </si>
  <si>
    <t>Aug 21</t>
  </si>
  <si>
    <t>Sep 21</t>
  </si>
  <si>
    <t>Oct 21</t>
  </si>
  <si>
    <t>Nov 21</t>
  </si>
  <si>
    <t>Dec 21</t>
  </si>
  <si>
    <t>Jan 22</t>
  </si>
  <si>
    <t>Feb22</t>
  </si>
  <si>
    <t>Mar 22</t>
  </si>
  <si>
    <t>Apr 22</t>
  </si>
  <si>
    <t>May 22</t>
  </si>
  <si>
    <t>Jun 22</t>
  </si>
  <si>
    <t>Jul '21 - Jun 22</t>
  </si>
  <si>
    <t xml:space="preserve">123 · TEACHER SALARY ALLOCATION </t>
  </si>
  <si>
    <t>730 - CREDIT CARD FEES/PROCARE FEES</t>
  </si>
  <si>
    <t>3290-HARDENING GRANT</t>
  </si>
  <si>
    <r>
      <t>170 - PROFESSIONAL DEVELOPMENT</t>
    </r>
    <r>
      <rPr>
        <sz val="12"/>
        <color rgb="FFFF0000"/>
        <rFont val="Times New Roman"/>
        <family val="1"/>
      </rPr>
      <t xml:space="preserve"> </t>
    </r>
  </si>
  <si>
    <r>
      <t xml:space="preserve">310 - PROFESSIONAL DEVELOPMENT </t>
    </r>
    <r>
      <rPr>
        <sz val="12"/>
        <color rgb="FFFF0000"/>
        <rFont val="Times New Roman"/>
        <family val="1"/>
      </rPr>
      <t>Title II</t>
    </r>
  </si>
  <si>
    <r>
      <t xml:space="preserve">509 - SUPPLIES   </t>
    </r>
    <r>
      <rPr>
        <sz val="12"/>
        <color rgb="FFFF0000"/>
        <rFont val="Times New Roman"/>
        <family val="1"/>
      </rPr>
      <t>(Title IV)</t>
    </r>
  </si>
  <si>
    <t xml:space="preserve">630 - BUILDINGS &amp; FIXED EQUIP </t>
  </si>
  <si>
    <r>
      <t xml:space="preserve">642 - NON CAP FUR, FIX &amp; EQUIP </t>
    </r>
    <r>
      <rPr>
        <sz val="12"/>
        <color rgb="FFFF0000"/>
        <rFont val="Times New Roman"/>
        <family val="1"/>
      </rPr>
      <t xml:space="preserve"> </t>
    </r>
  </si>
  <si>
    <t xml:space="preserve">150.51a · SALARIES - AIDES   </t>
  </si>
  <si>
    <r>
      <t xml:space="preserve">520 - TEXTBOOKS </t>
    </r>
    <r>
      <rPr>
        <sz val="12"/>
        <color rgb="FFFF0000"/>
        <rFont val="Times New Roman"/>
        <family val="1"/>
      </rPr>
      <t>new reading series K-5/Science/Math</t>
    </r>
  </si>
  <si>
    <r>
      <t xml:space="preserve">6140 PSYCHOLOGICAL SERVICE </t>
    </r>
    <r>
      <rPr>
        <sz val="12"/>
        <color rgb="FF00B0F0"/>
        <rFont val="Times New Roman"/>
        <family val="1"/>
      </rPr>
      <t>1Mill15,667</t>
    </r>
    <r>
      <rPr>
        <sz val="12"/>
        <color rgb="FFFFC000"/>
        <rFont val="Times New Roman"/>
        <family val="1"/>
      </rPr>
      <t xml:space="preserve">MH4,333 </t>
    </r>
  </si>
  <si>
    <r>
      <t>120.51 · SALARIES - TEACHERS</t>
    </r>
    <r>
      <rPr>
        <sz val="12"/>
        <color rgb="FF00B0F0"/>
        <rFont val="Times New Roman"/>
        <family val="1"/>
      </rPr>
      <t>1Mill Art/Music=18,700</t>
    </r>
  </si>
  <si>
    <r>
      <t>519 - MUSIC - INSTRU SUPP</t>
    </r>
    <r>
      <rPr>
        <sz val="12"/>
        <color rgb="FF00B0F0"/>
        <rFont val="Times New Roman"/>
        <family val="1"/>
      </rPr>
      <t>1 Mill=$2000</t>
    </r>
  </si>
  <si>
    <r>
      <t>513 - ART - INSTR SUPP</t>
    </r>
    <r>
      <rPr>
        <sz val="12"/>
        <color rgb="FF00B0F0"/>
        <rFont val="Times New Roman"/>
        <family val="1"/>
      </rPr>
      <t>1 Mill=$1000</t>
    </r>
  </si>
  <si>
    <r>
      <t>641 - CAP. FURN &amp; FIXTURES</t>
    </r>
    <r>
      <rPr>
        <sz val="12"/>
        <color rgb="FF00B0F0"/>
        <rFont val="Times New Roman"/>
        <family val="1"/>
      </rPr>
      <t>1 Mill library 5000</t>
    </r>
  </si>
  <si>
    <r>
      <t>644 - NONCAP COMPUTER HDWR</t>
    </r>
    <r>
      <rPr>
        <sz val="8"/>
        <color rgb="FF00B0F0"/>
        <rFont val="Times New Roman"/>
        <family val="1"/>
      </rPr>
      <t>1 Mill tech all classes 15,000</t>
    </r>
  </si>
  <si>
    <r>
      <t>111 · ADMIN ASS'T SUPPLEMENT</t>
    </r>
    <r>
      <rPr>
        <sz val="12"/>
        <color rgb="FF00B0F0"/>
        <rFont val="Times New Roman"/>
        <family val="1"/>
      </rPr>
      <t>1 Mill nurse $2167.00</t>
    </r>
  </si>
  <si>
    <r>
      <t>310 - PROFESSIONAL SERVICES</t>
    </r>
    <r>
      <rPr>
        <sz val="12"/>
        <color theme="9" tint="-0.249977111117893"/>
        <rFont val="Times New Roman"/>
        <family val="1"/>
      </rPr>
      <t>speech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</si>
</sst>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  <font>
      <sz val="12"/>
      <color rgb="FFFFC000"/>
      <name val="Times New Roman"/>
      <family val="1"/>
    </font>
    <font>
      <sz val="8"/>
      <color rgb="FF00B0F0"/>
      <name val="Times New Roman"/>
      <family val="1"/>
    </font>
    <font>
      <sz val="12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3" xfId="0" applyNumberFormat="1" applyFont="1" applyBorder="1"/>
    <xf numFmtId="39" fontId="1" fillId="0" borderId="2" xfId="0" applyNumberFormat="1" applyFont="1" applyBorder="1"/>
    <xf numFmtId="39" fontId="1" fillId="0" borderId="4" xfId="0" applyNumberFormat="1" applyFont="1" applyBorder="1"/>
    <xf numFmtId="39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/>
    <xf numFmtId="39" fontId="1" fillId="2" borderId="0" xfId="0" applyNumberFormat="1" applyFont="1" applyFill="1"/>
    <xf numFmtId="39" fontId="1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223"/>
  <sheetViews>
    <sheetView tabSelected="1" workbookViewId="0">
      <pane xSplit="6" ySplit="2" topLeftCell="G6" activePane="bottomRight" state="frozenSplit"/>
      <selection pane="topRight" activeCell="G1" sqref="G1"/>
      <selection pane="bottomLeft" activeCell="A3" sqref="A3"/>
      <selection pane="bottomRight" activeCell="S39" sqref="S39"/>
    </sheetView>
  </sheetViews>
  <sheetFormatPr defaultRowHeight="15.75" x14ac:dyDescent="0.25"/>
  <cols>
    <col min="1" max="5" width="3" style="14" customWidth="1"/>
    <col min="6" max="6" width="55.140625" style="14" customWidth="1"/>
    <col min="7" max="9" width="12" style="15" bestFit="1" customWidth="1"/>
    <col min="10" max="17" width="10.85546875" style="15" bestFit="1" customWidth="1"/>
    <col min="18" max="18" width="12" style="15" bestFit="1" customWidth="1"/>
    <col min="19" max="19" width="14.42578125" style="15" bestFit="1" customWidth="1"/>
  </cols>
  <sheetData>
    <row r="1" spans="1:19" ht="16.5" thickBo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0</v>
      </c>
    </row>
    <row r="2" spans="1:19" s="13" customFormat="1" ht="17.25" thickTop="1" thickBot="1" x14ac:dyDescent="0.3">
      <c r="A2" s="11"/>
      <c r="B2" s="11"/>
      <c r="C2" s="11"/>
      <c r="D2" s="11"/>
      <c r="E2" s="11"/>
      <c r="F2" s="11"/>
      <c r="G2" s="12" t="s">
        <v>178</v>
      </c>
      <c r="H2" s="12" t="s">
        <v>180</v>
      </c>
      <c r="I2" s="12" t="s">
        <v>181</v>
      </c>
      <c r="J2" s="12" t="s">
        <v>182</v>
      </c>
      <c r="K2" s="12" t="s">
        <v>183</v>
      </c>
      <c r="L2" s="12" t="s">
        <v>184</v>
      </c>
      <c r="M2" s="12" t="s">
        <v>185</v>
      </c>
      <c r="N2" s="12" t="s">
        <v>186</v>
      </c>
      <c r="O2" s="12" t="s">
        <v>187</v>
      </c>
      <c r="P2" s="12" t="s">
        <v>188</v>
      </c>
      <c r="Q2" s="12" t="s">
        <v>189</v>
      </c>
      <c r="R2" s="12" t="s">
        <v>190</v>
      </c>
      <c r="S2" s="12" t="s">
        <v>191</v>
      </c>
    </row>
    <row r="3" spans="1:19" ht="16.5" thickTop="1" x14ac:dyDescent="0.25">
      <c r="A3" s="1"/>
      <c r="B3" s="1" t="s">
        <v>1</v>
      </c>
      <c r="C3" s="1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1"/>
      <c r="B4" s="1"/>
      <c r="C4" s="1"/>
      <c r="D4" s="1" t="s">
        <v>2</v>
      </c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1"/>
      <c r="B5" s="1"/>
      <c r="C5" s="1"/>
      <c r="D5" s="1"/>
      <c r="E5" s="1" t="s">
        <v>3</v>
      </c>
      <c r="F5" s="1"/>
      <c r="G5" s="4">
        <v>1559</v>
      </c>
      <c r="H5" s="4">
        <v>1559</v>
      </c>
      <c r="I5" s="4">
        <v>1559</v>
      </c>
      <c r="J5" s="4">
        <v>1559</v>
      </c>
      <c r="K5" s="4">
        <v>1559</v>
      </c>
      <c r="L5" s="4">
        <v>1559</v>
      </c>
      <c r="M5" s="4">
        <v>1559</v>
      </c>
      <c r="N5" s="4">
        <v>1559</v>
      </c>
      <c r="O5" s="4">
        <v>1559</v>
      </c>
      <c r="P5" s="4">
        <v>1559</v>
      </c>
      <c r="Q5" s="4">
        <v>1559</v>
      </c>
      <c r="R5" s="4">
        <v>1559</v>
      </c>
      <c r="S5" s="4">
        <f t="shared" ref="S5:S29" si="0">ROUND(SUM(G5:R5),5)</f>
        <v>18708</v>
      </c>
    </row>
    <row r="6" spans="1:19" x14ac:dyDescent="0.25">
      <c r="A6" s="1"/>
      <c r="B6" s="1"/>
      <c r="C6" s="1"/>
      <c r="D6" s="1"/>
      <c r="E6" s="1" t="s">
        <v>4</v>
      </c>
      <c r="F6" s="1"/>
      <c r="G6" s="4">
        <v>0</v>
      </c>
      <c r="H6" s="4">
        <v>0</v>
      </c>
      <c r="I6" s="4">
        <v>2065.37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0"/>
        <v>2065.37</v>
      </c>
    </row>
    <row r="7" spans="1:19" x14ac:dyDescent="0.25">
      <c r="A7" s="1"/>
      <c r="B7" s="1"/>
      <c r="C7" s="1"/>
      <c r="D7" s="1"/>
      <c r="E7" s="1" t="s">
        <v>5</v>
      </c>
      <c r="F7" s="1"/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6664.72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0"/>
        <v>6664.72</v>
      </c>
    </row>
    <row r="8" spans="1:19" x14ac:dyDescent="0.25">
      <c r="A8" s="1"/>
      <c r="B8" s="1"/>
      <c r="C8" s="1"/>
      <c r="D8" s="1"/>
      <c r="E8" s="1" t="s">
        <v>179</v>
      </c>
      <c r="F8" s="1"/>
      <c r="G8" s="4">
        <v>4961.16</v>
      </c>
      <c r="H8" s="4">
        <v>4961.16</v>
      </c>
      <c r="I8" s="4">
        <v>4961.16</v>
      </c>
      <c r="J8" s="4">
        <v>4961.16</v>
      </c>
      <c r="K8" s="4">
        <v>4961.16</v>
      </c>
      <c r="L8" s="4">
        <v>4961.16</v>
      </c>
      <c r="M8" s="4">
        <v>4961.16</v>
      </c>
      <c r="N8" s="4">
        <v>4961.16</v>
      </c>
      <c r="O8" s="4">
        <v>4961.16</v>
      </c>
      <c r="P8" s="4">
        <v>4961.16</v>
      </c>
      <c r="Q8" s="4">
        <v>4961.16</v>
      </c>
      <c r="R8" s="4">
        <v>4961.24</v>
      </c>
      <c r="S8" s="20">
        <v>59534</v>
      </c>
    </row>
    <row r="9" spans="1:19" x14ac:dyDescent="0.25">
      <c r="A9" s="1"/>
      <c r="B9" s="1"/>
      <c r="C9" s="1"/>
      <c r="D9" s="1"/>
      <c r="E9" s="1" t="s">
        <v>177</v>
      </c>
      <c r="F9" s="1"/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20">
        <v>0</v>
      </c>
    </row>
    <row r="10" spans="1:19" x14ac:dyDescent="0.25">
      <c r="A10" s="1"/>
      <c r="B10" s="1"/>
      <c r="C10" s="1"/>
      <c r="D10" s="1"/>
      <c r="E10" s="1" t="s">
        <v>194</v>
      </c>
      <c r="F10" s="1"/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2000</v>
      </c>
      <c r="P10" s="4">
        <v>0</v>
      </c>
      <c r="Q10" s="4">
        <v>0</v>
      </c>
      <c r="R10" s="19">
        <v>0</v>
      </c>
      <c r="S10" s="4">
        <f t="shared" si="0"/>
        <v>2000</v>
      </c>
    </row>
    <row r="11" spans="1:19" x14ac:dyDescent="0.25">
      <c r="A11" s="1"/>
      <c r="B11" s="1"/>
      <c r="C11" s="1"/>
      <c r="D11" s="1"/>
      <c r="E11" s="1" t="s">
        <v>6</v>
      </c>
      <c r="F11" s="1"/>
      <c r="G11" s="4">
        <v>49564</v>
      </c>
      <c r="H11" s="4">
        <v>49564</v>
      </c>
      <c r="I11" s="4">
        <v>49564</v>
      </c>
      <c r="J11" s="4">
        <v>49564</v>
      </c>
      <c r="K11" s="4">
        <v>49564</v>
      </c>
      <c r="L11" s="4">
        <v>49564</v>
      </c>
      <c r="M11" s="4">
        <v>49564</v>
      </c>
      <c r="N11" s="4">
        <v>49564</v>
      </c>
      <c r="O11" s="4">
        <v>49564</v>
      </c>
      <c r="P11" s="4">
        <v>49564</v>
      </c>
      <c r="Q11" s="4">
        <v>49564</v>
      </c>
      <c r="R11" s="4">
        <v>49571</v>
      </c>
      <c r="S11" s="4">
        <f t="shared" si="0"/>
        <v>594775</v>
      </c>
    </row>
    <row r="12" spans="1:19" x14ac:dyDescent="0.25">
      <c r="A12" s="1"/>
      <c r="B12" s="1"/>
      <c r="C12" s="1"/>
      <c r="D12" s="1"/>
      <c r="E12" s="1" t="s">
        <v>7</v>
      </c>
      <c r="F12" s="1"/>
      <c r="G12" s="4">
        <v>7500</v>
      </c>
      <c r="H12" s="4">
        <v>7000</v>
      </c>
      <c r="I12" s="4">
        <v>7000</v>
      </c>
      <c r="J12" s="4">
        <v>7000</v>
      </c>
      <c r="K12" s="4">
        <v>7000</v>
      </c>
      <c r="L12" s="4">
        <v>7000</v>
      </c>
      <c r="M12" s="4">
        <v>7000</v>
      </c>
      <c r="N12" s="4">
        <v>7000</v>
      </c>
      <c r="O12" s="4">
        <v>7000</v>
      </c>
      <c r="P12" s="4">
        <v>7000</v>
      </c>
      <c r="Q12" s="4">
        <v>7000</v>
      </c>
      <c r="R12" s="4">
        <v>7000</v>
      </c>
      <c r="S12" s="4">
        <f t="shared" si="0"/>
        <v>84500</v>
      </c>
    </row>
    <row r="13" spans="1:19" x14ac:dyDescent="0.25">
      <c r="A13" s="1"/>
      <c r="B13" s="1"/>
      <c r="C13" s="1"/>
      <c r="D13" s="1"/>
      <c r="E13" s="1" t="s">
        <v>8</v>
      </c>
      <c r="F13" s="1"/>
      <c r="G13" s="4">
        <v>0</v>
      </c>
      <c r="H13" s="4">
        <v>0</v>
      </c>
      <c r="I13" s="4">
        <v>0</v>
      </c>
      <c r="J13" s="4">
        <v>2500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0"/>
        <v>2500</v>
      </c>
    </row>
    <row r="14" spans="1:19" x14ac:dyDescent="0.25">
      <c r="A14" s="1"/>
      <c r="B14" s="1"/>
      <c r="C14" s="1"/>
      <c r="D14" s="1"/>
      <c r="E14" s="1" t="s">
        <v>9</v>
      </c>
      <c r="F14" s="1"/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0"/>
        <v>0</v>
      </c>
    </row>
    <row r="15" spans="1:19" x14ac:dyDescent="0.25">
      <c r="A15" s="1"/>
      <c r="B15" s="1"/>
      <c r="C15" s="1"/>
      <c r="D15" s="1"/>
      <c r="E15" s="1" t="s">
        <v>10</v>
      </c>
      <c r="F15" s="1"/>
      <c r="G15" s="4">
        <v>4618</v>
      </c>
      <c r="H15" s="4">
        <v>4618</v>
      </c>
      <c r="I15" s="4">
        <v>4618</v>
      </c>
      <c r="J15" s="4">
        <v>4618</v>
      </c>
      <c r="K15" s="4">
        <v>4618</v>
      </c>
      <c r="L15" s="4">
        <v>4618</v>
      </c>
      <c r="M15" s="4">
        <v>4618</v>
      </c>
      <c r="N15" s="4">
        <v>4618</v>
      </c>
      <c r="O15" s="4">
        <v>4618</v>
      </c>
      <c r="P15" s="4">
        <v>4618</v>
      </c>
      <c r="Q15" s="4">
        <v>4618</v>
      </c>
      <c r="R15" s="4">
        <v>4618</v>
      </c>
      <c r="S15" s="4">
        <f t="shared" si="0"/>
        <v>55416</v>
      </c>
    </row>
    <row r="16" spans="1:19" x14ac:dyDescent="0.25">
      <c r="A16" s="1"/>
      <c r="B16" s="1"/>
      <c r="C16" s="1"/>
      <c r="D16" s="1"/>
      <c r="E16" s="1" t="s">
        <v>11</v>
      </c>
      <c r="F16" s="1"/>
      <c r="G16" s="4">
        <v>656.59</v>
      </c>
      <c r="H16" s="4">
        <v>656.69</v>
      </c>
      <c r="I16" s="4">
        <v>656.69</v>
      </c>
      <c r="J16" s="4">
        <v>656.69</v>
      </c>
      <c r="K16" s="4">
        <v>656.69</v>
      </c>
      <c r="L16" s="4">
        <v>656.69</v>
      </c>
      <c r="M16" s="4">
        <v>656.69</v>
      </c>
      <c r="N16" s="4">
        <v>656.69</v>
      </c>
      <c r="O16" s="4">
        <v>656.69</v>
      </c>
      <c r="P16" s="4">
        <v>656.69</v>
      </c>
      <c r="Q16" s="4">
        <v>656.69</v>
      </c>
      <c r="R16" s="4">
        <v>655.51</v>
      </c>
      <c r="S16" s="4">
        <f t="shared" si="0"/>
        <v>7879</v>
      </c>
    </row>
    <row r="17" spans="1:20" x14ac:dyDescent="0.25">
      <c r="A17" s="1"/>
      <c r="B17" s="1"/>
      <c r="C17" s="1"/>
      <c r="D17" s="1"/>
      <c r="E17" s="1" t="s">
        <v>12</v>
      </c>
      <c r="F17" s="1"/>
      <c r="G17" s="4">
        <v>8848</v>
      </c>
      <c r="H17" s="4">
        <v>8848</v>
      </c>
      <c r="I17" s="4">
        <v>8848</v>
      </c>
      <c r="J17" s="4">
        <v>8848</v>
      </c>
      <c r="K17" s="4">
        <v>8848</v>
      </c>
      <c r="L17" s="4">
        <v>8848</v>
      </c>
      <c r="M17" s="4">
        <v>8848</v>
      </c>
      <c r="N17" s="4">
        <v>8848</v>
      </c>
      <c r="O17" s="4">
        <v>8848</v>
      </c>
      <c r="P17" s="4">
        <v>8848</v>
      </c>
      <c r="Q17" s="4">
        <v>8848</v>
      </c>
      <c r="R17" s="4">
        <v>8848</v>
      </c>
      <c r="S17" s="20">
        <f t="shared" si="0"/>
        <v>106176</v>
      </c>
      <c r="T17" s="4"/>
    </row>
    <row r="18" spans="1:20" x14ac:dyDescent="0.25">
      <c r="A18" s="1"/>
      <c r="B18" s="1"/>
      <c r="C18" s="1"/>
      <c r="D18" s="1"/>
      <c r="E18" s="1" t="s">
        <v>13</v>
      </c>
      <c r="F18" s="1"/>
      <c r="G18" s="4">
        <v>361.09</v>
      </c>
      <c r="H18" s="4">
        <v>361.09</v>
      </c>
      <c r="I18" s="4">
        <v>361.09</v>
      </c>
      <c r="J18" s="4">
        <v>361.09</v>
      </c>
      <c r="K18" s="4">
        <v>361.09</v>
      </c>
      <c r="L18" s="4">
        <v>361.09</v>
      </c>
      <c r="M18" s="4">
        <v>361.09</v>
      </c>
      <c r="N18" s="4">
        <v>361.09</v>
      </c>
      <c r="O18" s="4">
        <v>361.09</v>
      </c>
      <c r="P18" s="4">
        <v>361.09</v>
      </c>
      <c r="Q18" s="4">
        <v>361.09</v>
      </c>
      <c r="R18" s="4">
        <v>361.01</v>
      </c>
      <c r="S18" s="4">
        <f t="shared" si="0"/>
        <v>4333</v>
      </c>
    </row>
    <row r="19" spans="1:20" x14ac:dyDescent="0.25">
      <c r="A19" s="1"/>
      <c r="B19" s="1"/>
      <c r="C19" s="1"/>
      <c r="D19" s="1"/>
      <c r="E19" s="1" t="s">
        <v>14</v>
      </c>
      <c r="F19" s="1"/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0"/>
        <v>0</v>
      </c>
    </row>
    <row r="20" spans="1:20" x14ac:dyDescent="0.25">
      <c r="A20" s="1"/>
      <c r="B20" s="1"/>
      <c r="C20" s="1"/>
      <c r="D20" s="1"/>
      <c r="E20" s="1" t="s">
        <v>15</v>
      </c>
      <c r="F20" s="1"/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0"/>
        <v>0</v>
      </c>
    </row>
    <row r="21" spans="1:20" x14ac:dyDescent="0.25">
      <c r="A21" s="1"/>
      <c r="B21" s="1"/>
      <c r="C21" s="1"/>
      <c r="D21" s="1"/>
      <c r="E21" s="1" t="s">
        <v>16</v>
      </c>
      <c r="F21" s="1"/>
      <c r="G21" s="4">
        <v>0</v>
      </c>
      <c r="H21" s="4">
        <v>0</v>
      </c>
      <c r="I21" s="4">
        <v>200</v>
      </c>
      <c r="J21" s="4">
        <v>200</v>
      </c>
      <c r="K21" s="4">
        <v>200</v>
      </c>
      <c r="L21" s="4">
        <v>0</v>
      </c>
      <c r="M21" s="4">
        <v>200</v>
      </c>
      <c r="N21" s="4">
        <v>200</v>
      </c>
      <c r="O21" s="4">
        <v>200</v>
      </c>
      <c r="P21" s="4">
        <v>500</v>
      </c>
      <c r="Q21" s="4">
        <v>1000</v>
      </c>
      <c r="R21" s="4">
        <v>0</v>
      </c>
      <c r="S21" s="4">
        <f t="shared" si="0"/>
        <v>2700</v>
      </c>
    </row>
    <row r="22" spans="1:20" x14ac:dyDescent="0.25">
      <c r="A22" s="1"/>
      <c r="B22" s="1"/>
      <c r="C22" s="1"/>
      <c r="D22" s="1"/>
      <c r="E22" s="1" t="s">
        <v>17</v>
      </c>
      <c r="F22" s="1"/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0"/>
        <v>0</v>
      </c>
    </row>
    <row r="23" spans="1:20" x14ac:dyDescent="0.25">
      <c r="A23" s="1"/>
      <c r="B23" s="1"/>
      <c r="C23" s="1"/>
      <c r="D23" s="1"/>
      <c r="E23" s="1" t="s">
        <v>18</v>
      </c>
      <c r="F23" s="1"/>
      <c r="G23" s="4">
        <v>416.67</v>
      </c>
      <c r="H23" s="4">
        <v>416.67</v>
      </c>
      <c r="I23" s="4">
        <v>416.67</v>
      </c>
      <c r="J23" s="4">
        <v>416.67</v>
      </c>
      <c r="K23" s="4">
        <v>416.67</v>
      </c>
      <c r="L23" s="4">
        <v>416.67</v>
      </c>
      <c r="M23" s="19">
        <v>416.67</v>
      </c>
      <c r="N23" s="4">
        <v>416.67</v>
      </c>
      <c r="O23" s="4">
        <v>416.66</v>
      </c>
      <c r="P23" s="4">
        <v>416.66</v>
      </c>
      <c r="Q23" s="4">
        <v>416.66</v>
      </c>
      <c r="R23" s="4">
        <v>416.66</v>
      </c>
      <c r="S23" s="4">
        <f t="shared" si="0"/>
        <v>5000</v>
      </c>
    </row>
    <row r="24" spans="1:20" x14ac:dyDescent="0.25">
      <c r="A24" s="1"/>
      <c r="B24" s="1"/>
      <c r="C24" s="1"/>
      <c r="D24" s="1"/>
      <c r="E24" s="1" t="s">
        <v>19</v>
      </c>
      <c r="F24" s="1"/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0"/>
        <v>0</v>
      </c>
    </row>
    <row r="25" spans="1:20" x14ac:dyDescent="0.25">
      <c r="A25" s="1"/>
      <c r="B25" s="1"/>
      <c r="C25" s="1"/>
      <c r="D25" s="1"/>
      <c r="E25" s="1" t="s">
        <v>20</v>
      </c>
      <c r="F25" s="1"/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0"/>
        <v>0</v>
      </c>
    </row>
    <row r="26" spans="1:20" x14ac:dyDescent="0.25">
      <c r="A26" s="1"/>
      <c r="B26" s="1"/>
      <c r="C26" s="1"/>
      <c r="D26" s="1"/>
      <c r="E26" s="1" t="s">
        <v>21</v>
      </c>
      <c r="F26" s="1"/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</row>
    <row r="27" spans="1:20" ht="16.5" thickBot="1" x14ac:dyDescent="0.3">
      <c r="A27" s="1"/>
      <c r="B27" s="1"/>
      <c r="C27" s="1"/>
      <c r="D27" s="1"/>
      <c r="E27" s="1" t="s">
        <v>22</v>
      </c>
      <c r="F27" s="1"/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20" ht="16.5" thickBot="1" x14ac:dyDescent="0.3">
      <c r="A28" s="1"/>
      <c r="B28" s="1"/>
      <c r="C28" s="1"/>
      <c r="D28" s="1" t="s">
        <v>23</v>
      </c>
      <c r="E28" s="1"/>
      <c r="F28" s="1"/>
      <c r="G28" s="6">
        <f t="shared" ref="G28:R28" si="1">ROUND(SUM(G4:G27),5)</f>
        <v>78484.509999999995</v>
      </c>
      <c r="H28" s="6">
        <v>124876.99</v>
      </c>
      <c r="I28" s="6">
        <f t="shared" si="1"/>
        <v>80249.98</v>
      </c>
      <c r="J28" s="6">
        <f t="shared" si="1"/>
        <v>80684.61</v>
      </c>
      <c r="K28" s="6">
        <f t="shared" si="1"/>
        <v>78184.61</v>
      </c>
      <c r="L28" s="6">
        <f t="shared" si="1"/>
        <v>84649.33</v>
      </c>
      <c r="M28" s="6">
        <f t="shared" si="1"/>
        <v>78184.61</v>
      </c>
      <c r="N28" s="6">
        <f t="shared" si="1"/>
        <v>78184.61</v>
      </c>
      <c r="O28" s="6">
        <f t="shared" si="1"/>
        <v>80184.600000000006</v>
      </c>
      <c r="P28" s="6">
        <f t="shared" si="1"/>
        <v>78484.600000000006</v>
      </c>
      <c r="Q28" s="6">
        <f t="shared" si="1"/>
        <v>78984.600000000006</v>
      </c>
      <c r="R28" s="6">
        <f t="shared" si="1"/>
        <v>77990.42</v>
      </c>
      <c r="S28" s="6">
        <f t="shared" si="0"/>
        <v>999143.47</v>
      </c>
    </row>
    <row r="29" spans="1:20" x14ac:dyDescent="0.25">
      <c r="A29" s="1"/>
      <c r="B29" s="1"/>
      <c r="C29" s="1" t="s">
        <v>24</v>
      </c>
      <c r="D29" s="1"/>
      <c r="E29" s="1"/>
      <c r="F29" s="1"/>
      <c r="G29" s="4">
        <f t="shared" ref="G29:R29" si="2">G28</f>
        <v>78484.509999999995</v>
      </c>
      <c r="H29" s="4">
        <f t="shared" si="2"/>
        <v>124876.99</v>
      </c>
      <c r="I29" s="4">
        <f t="shared" si="2"/>
        <v>80249.98</v>
      </c>
      <c r="J29" s="4">
        <f t="shared" si="2"/>
        <v>80684.61</v>
      </c>
      <c r="K29" s="4">
        <f t="shared" si="2"/>
        <v>78184.61</v>
      </c>
      <c r="L29" s="4">
        <f t="shared" si="2"/>
        <v>84649.33</v>
      </c>
      <c r="M29" s="4">
        <f t="shared" si="2"/>
        <v>78184.61</v>
      </c>
      <c r="N29" s="4">
        <f t="shared" si="2"/>
        <v>78184.61</v>
      </c>
      <c r="O29" s="4">
        <f t="shared" si="2"/>
        <v>80184.600000000006</v>
      </c>
      <c r="P29" s="4">
        <f t="shared" si="2"/>
        <v>78484.600000000006</v>
      </c>
      <c r="Q29" s="4">
        <f t="shared" si="2"/>
        <v>78984.600000000006</v>
      </c>
      <c r="R29" s="4">
        <f t="shared" si="2"/>
        <v>77990.42</v>
      </c>
      <c r="S29" s="4">
        <f t="shared" si="0"/>
        <v>999143.47</v>
      </c>
    </row>
    <row r="30" spans="1:20" x14ac:dyDescent="0.25">
      <c r="A30" s="1"/>
      <c r="B30" s="1"/>
      <c r="C30" s="1"/>
      <c r="D30" s="1" t="s">
        <v>25</v>
      </c>
      <c r="E30" s="1"/>
      <c r="F30" s="1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0" x14ac:dyDescent="0.25">
      <c r="A31" s="1"/>
      <c r="B31" s="1"/>
      <c r="C31" s="1"/>
      <c r="D31" s="1"/>
      <c r="E31" s="1" t="s">
        <v>26</v>
      </c>
      <c r="F31" s="1"/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>ROUND(SUM(G31:R31),5)</f>
        <v>0</v>
      </c>
    </row>
    <row r="32" spans="1:20" x14ac:dyDescent="0.25">
      <c r="A32" s="1"/>
      <c r="B32" s="1"/>
      <c r="C32" s="1"/>
      <c r="D32" s="1"/>
      <c r="E32" s="1" t="s">
        <v>27</v>
      </c>
      <c r="F32" s="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1"/>
      <c r="B33" s="1"/>
      <c r="C33" s="1"/>
      <c r="D33" s="1"/>
      <c r="E33" s="1"/>
      <c r="F33" s="1" t="s">
        <v>28</v>
      </c>
      <c r="G33" s="4">
        <v>0</v>
      </c>
      <c r="H33" s="4">
        <v>300</v>
      </c>
      <c r="I33" s="4">
        <v>300</v>
      </c>
      <c r="J33" s="4">
        <v>300</v>
      </c>
      <c r="K33" s="4">
        <v>300</v>
      </c>
      <c r="L33" s="4">
        <v>300</v>
      </c>
      <c r="M33" s="4">
        <v>300</v>
      </c>
      <c r="N33" s="4">
        <v>300</v>
      </c>
      <c r="O33" s="4">
        <v>300</v>
      </c>
      <c r="P33" s="4">
        <v>300</v>
      </c>
      <c r="Q33" s="4">
        <v>300</v>
      </c>
      <c r="R33" s="4">
        <v>600</v>
      </c>
      <c r="S33" s="4">
        <f t="shared" ref="S33:S68" si="3">ROUND(SUM(G33:R33),5)</f>
        <v>3600</v>
      </c>
    </row>
    <row r="34" spans="1:19" x14ac:dyDescent="0.25">
      <c r="A34" s="1"/>
      <c r="B34" s="1"/>
      <c r="C34" s="1"/>
      <c r="D34" s="1"/>
      <c r="E34" s="1"/>
      <c r="F34" s="1" t="s">
        <v>29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3"/>
        <v>0</v>
      </c>
    </row>
    <row r="35" spans="1:19" x14ac:dyDescent="0.25">
      <c r="A35" s="1"/>
      <c r="B35" s="1"/>
      <c r="C35" s="1"/>
      <c r="D35" s="1"/>
      <c r="E35" s="1"/>
      <c r="F35" s="1" t="s">
        <v>30</v>
      </c>
      <c r="G35" s="4">
        <v>0</v>
      </c>
      <c r="H35" s="4">
        <v>0</v>
      </c>
      <c r="I35" s="4">
        <v>0</v>
      </c>
      <c r="J35" s="4">
        <v>2500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5">
      <c r="A36" s="1"/>
      <c r="B36" s="1"/>
      <c r="C36" s="1"/>
      <c r="D36" s="1"/>
      <c r="E36" s="1"/>
      <c r="F36" s="1" t="s">
        <v>203</v>
      </c>
      <c r="G36" s="4">
        <v>0</v>
      </c>
      <c r="H36" s="4">
        <v>28094</v>
      </c>
      <c r="I36" s="4">
        <v>28094</v>
      </c>
      <c r="J36" s="4">
        <v>28094</v>
      </c>
      <c r="K36" s="4">
        <v>28094</v>
      </c>
      <c r="L36" s="4">
        <v>28094</v>
      </c>
      <c r="M36" s="4">
        <v>28094</v>
      </c>
      <c r="N36" s="4">
        <v>28094</v>
      </c>
      <c r="O36" s="4">
        <v>28094</v>
      </c>
      <c r="P36" s="4">
        <v>28094</v>
      </c>
      <c r="Q36" s="4">
        <v>28094</v>
      </c>
      <c r="R36" s="4">
        <v>56188</v>
      </c>
      <c r="S36" s="4">
        <f>SUM(G36:R36)</f>
        <v>337128</v>
      </c>
    </row>
    <row r="37" spans="1:19" x14ac:dyDescent="0.25">
      <c r="A37" s="1"/>
      <c r="B37" s="1"/>
      <c r="C37" s="1"/>
      <c r="D37" s="1"/>
      <c r="E37" s="1"/>
      <c r="F37" s="1" t="s">
        <v>31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3"/>
        <v>0</v>
      </c>
    </row>
    <row r="38" spans="1:19" x14ac:dyDescent="0.25">
      <c r="A38" s="1"/>
      <c r="B38" s="1"/>
      <c r="C38" s="1"/>
      <c r="D38" s="1"/>
      <c r="E38" s="1"/>
      <c r="F38" s="1" t="s">
        <v>192</v>
      </c>
      <c r="G38" s="4">
        <v>0</v>
      </c>
      <c r="H38" s="4">
        <v>1559</v>
      </c>
      <c r="I38" s="4">
        <v>1559</v>
      </c>
      <c r="J38" s="4">
        <v>1559</v>
      </c>
      <c r="K38" s="4">
        <v>1559</v>
      </c>
      <c r="L38" s="4">
        <v>1559</v>
      </c>
      <c r="M38" s="4">
        <v>1559</v>
      </c>
      <c r="N38" s="4">
        <v>1559</v>
      </c>
      <c r="O38" s="4">
        <v>1559</v>
      </c>
      <c r="P38" s="4">
        <v>1559</v>
      </c>
      <c r="Q38" s="4">
        <v>1559</v>
      </c>
      <c r="R38" s="4">
        <v>3118</v>
      </c>
      <c r="S38" s="4">
        <f t="shared" si="3"/>
        <v>18708</v>
      </c>
    </row>
    <row r="39" spans="1:19" x14ac:dyDescent="0.25">
      <c r="A39" s="1"/>
      <c r="B39" s="1"/>
      <c r="C39" s="1"/>
      <c r="D39" s="1"/>
      <c r="E39" s="1"/>
      <c r="F39" s="1" t="s">
        <v>32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3"/>
        <v>0</v>
      </c>
    </row>
    <row r="40" spans="1:19" x14ac:dyDescent="0.25">
      <c r="A40" s="1"/>
      <c r="B40" s="1"/>
      <c r="C40" s="1"/>
      <c r="D40" s="1"/>
      <c r="E40" s="1"/>
      <c r="F40" s="1" t="s">
        <v>33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3"/>
        <v>0</v>
      </c>
    </row>
    <row r="41" spans="1:19" x14ac:dyDescent="0.25">
      <c r="A41" s="1"/>
      <c r="B41" s="1"/>
      <c r="C41" s="1"/>
      <c r="D41" s="1"/>
      <c r="E41" s="1"/>
      <c r="F41" s="1" t="s">
        <v>200</v>
      </c>
      <c r="G41" s="4">
        <v>0</v>
      </c>
      <c r="H41" s="4">
        <v>6500</v>
      </c>
      <c r="I41" s="4">
        <v>6500</v>
      </c>
      <c r="J41" s="4">
        <v>6500</v>
      </c>
      <c r="K41" s="4">
        <v>6500</v>
      </c>
      <c r="L41" s="4">
        <v>6000</v>
      </c>
      <c r="M41" s="4">
        <v>6500</v>
      </c>
      <c r="N41" s="4">
        <v>6500</v>
      </c>
      <c r="O41" s="4">
        <v>6000</v>
      </c>
      <c r="P41" s="4">
        <v>6500</v>
      </c>
      <c r="Q41" s="4">
        <v>6500</v>
      </c>
      <c r="R41" s="4">
        <v>0</v>
      </c>
      <c r="S41" s="4">
        <f t="shared" si="3"/>
        <v>64000</v>
      </c>
    </row>
    <row r="42" spans="1:19" x14ac:dyDescent="0.25">
      <c r="A42" s="1"/>
      <c r="B42" s="1"/>
      <c r="C42" s="1"/>
      <c r="D42" s="1"/>
      <c r="E42" s="1"/>
      <c r="F42" s="1" t="s">
        <v>34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3"/>
        <v>0</v>
      </c>
    </row>
    <row r="43" spans="1:19" x14ac:dyDescent="0.25">
      <c r="A43" s="1"/>
      <c r="B43" s="1"/>
      <c r="C43" s="1"/>
      <c r="D43" s="1"/>
      <c r="E43" s="1"/>
      <c r="F43" s="1" t="s">
        <v>35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 t="shared" si="3"/>
        <v>0</v>
      </c>
    </row>
    <row r="44" spans="1:19" x14ac:dyDescent="0.25">
      <c r="A44" s="1"/>
      <c r="B44" s="1"/>
      <c r="C44" s="1"/>
      <c r="D44" s="1"/>
      <c r="E44" s="1"/>
      <c r="F44" s="1" t="s">
        <v>36</v>
      </c>
      <c r="G44" s="4">
        <v>0</v>
      </c>
      <c r="H44" s="4">
        <v>1627.43</v>
      </c>
      <c r="I44" s="4">
        <v>1627.43</v>
      </c>
      <c r="J44" s="4">
        <v>1627.43</v>
      </c>
      <c r="K44" s="4">
        <v>1627.43</v>
      </c>
      <c r="L44" s="4">
        <v>1627.43</v>
      </c>
      <c r="M44" s="4">
        <v>1627.43</v>
      </c>
      <c r="N44" s="4">
        <v>1627.43</v>
      </c>
      <c r="O44" s="4">
        <v>1627.43</v>
      </c>
      <c r="P44" s="4">
        <v>1627.43</v>
      </c>
      <c r="Q44" s="4">
        <v>1627.43</v>
      </c>
      <c r="R44" s="4">
        <v>3254.86</v>
      </c>
      <c r="S44" s="4">
        <f t="shared" si="3"/>
        <v>19529.16</v>
      </c>
    </row>
    <row r="45" spans="1:19" x14ac:dyDescent="0.25">
      <c r="A45" s="1"/>
      <c r="B45" s="1"/>
      <c r="C45" s="1"/>
      <c r="D45" s="1"/>
      <c r="E45" s="1"/>
      <c r="F45" s="1" t="s">
        <v>37</v>
      </c>
      <c r="G45" s="4">
        <v>0</v>
      </c>
      <c r="H45" s="4">
        <v>3047.7</v>
      </c>
      <c r="I45" s="4">
        <v>3047.7</v>
      </c>
      <c r="J45" s="4">
        <v>3238.95</v>
      </c>
      <c r="K45" s="4">
        <v>3047.7</v>
      </c>
      <c r="L45" s="4">
        <v>2791.2440000000001</v>
      </c>
      <c r="M45" s="4">
        <v>3018.04</v>
      </c>
      <c r="N45" s="4">
        <v>3047.7</v>
      </c>
      <c r="O45" s="4">
        <v>2800</v>
      </c>
      <c r="P45" s="4">
        <v>3047.7</v>
      </c>
      <c r="Q45" s="4">
        <v>3047.7</v>
      </c>
      <c r="R45" s="4">
        <v>6036.85</v>
      </c>
      <c r="S45" s="4">
        <f t="shared" si="3"/>
        <v>36171.284</v>
      </c>
    </row>
    <row r="46" spans="1:19" x14ac:dyDescent="0.25">
      <c r="A46" s="1"/>
      <c r="B46" s="1"/>
      <c r="C46" s="1"/>
      <c r="D46" s="1"/>
      <c r="E46" s="1"/>
      <c r="F46" s="1" t="s">
        <v>38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3"/>
        <v>0</v>
      </c>
    </row>
    <row r="47" spans="1:19" x14ac:dyDescent="0.25">
      <c r="A47" s="1"/>
      <c r="B47" s="1"/>
      <c r="C47" s="1"/>
      <c r="D47" s="1"/>
      <c r="E47" s="1"/>
      <c r="F47" s="1" t="s">
        <v>39</v>
      </c>
      <c r="G47" s="4">
        <v>5.08</v>
      </c>
      <c r="H47" s="4">
        <v>5.08</v>
      </c>
      <c r="I47" s="4">
        <v>5.08</v>
      </c>
      <c r="J47" s="4">
        <v>5.08</v>
      </c>
      <c r="K47" s="4">
        <v>5.08</v>
      </c>
      <c r="L47" s="4">
        <v>5.08</v>
      </c>
      <c r="M47" s="4">
        <v>5.08</v>
      </c>
      <c r="N47" s="4">
        <v>5.08</v>
      </c>
      <c r="O47" s="4">
        <v>5.08</v>
      </c>
      <c r="P47" s="4">
        <v>5.08</v>
      </c>
      <c r="Q47" s="4">
        <v>5.08</v>
      </c>
      <c r="R47" s="4">
        <v>5.08</v>
      </c>
      <c r="S47" s="4">
        <f t="shared" si="3"/>
        <v>60.96</v>
      </c>
    </row>
    <row r="48" spans="1:19" x14ac:dyDescent="0.25">
      <c r="A48" s="1"/>
      <c r="B48" s="1"/>
      <c r="C48" s="1"/>
      <c r="D48" s="1"/>
      <c r="E48" s="1"/>
      <c r="F48" s="1" t="s">
        <v>40</v>
      </c>
      <c r="G48" s="4">
        <v>0</v>
      </c>
      <c r="H48" s="4">
        <v>3600</v>
      </c>
      <c r="I48" s="4">
        <v>3600</v>
      </c>
      <c r="J48" s="4">
        <v>3600</v>
      </c>
      <c r="K48" s="4">
        <v>3600</v>
      </c>
      <c r="L48" s="4">
        <v>3600</v>
      </c>
      <c r="M48" s="4">
        <v>3600</v>
      </c>
      <c r="N48" s="4">
        <v>3600</v>
      </c>
      <c r="O48" s="4">
        <v>3600</v>
      </c>
      <c r="P48" s="4">
        <v>3600</v>
      </c>
      <c r="Q48" s="4">
        <v>3600</v>
      </c>
      <c r="R48" s="4">
        <v>2800</v>
      </c>
      <c r="S48" s="4">
        <f t="shared" si="3"/>
        <v>38800</v>
      </c>
    </row>
    <row r="49" spans="1:19" x14ac:dyDescent="0.25">
      <c r="A49" s="1"/>
      <c r="B49" s="1"/>
      <c r="C49" s="1"/>
      <c r="D49" s="1"/>
      <c r="E49" s="1"/>
      <c r="F49" s="1" t="s">
        <v>41</v>
      </c>
      <c r="G49" s="4">
        <v>258.62</v>
      </c>
      <c r="H49" s="4">
        <v>258.62</v>
      </c>
      <c r="I49" s="4">
        <v>258.62</v>
      </c>
      <c r="J49" s="4">
        <v>258.62</v>
      </c>
      <c r="K49" s="4">
        <v>258.62</v>
      </c>
      <c r="L49" s="4">
        <v>258.62</v>
      </c>
      <c r="M49" s="4">
        <v>258.62</v>
      </c>
      <c r="N49" s="4">
        <v>258.62</v>
      </c>
      <c r="O49" s="4">
        <v>258.62</v>
      </c>
      <c r="P49" s="4">
        <v>258.62</v>
      </c>
      <c r="Q49" s="4">
        <v>258.62</v>
      </c>
      <c r="R49" s="4">
        <v>258.62</v>
      </c>
      <c r="S49" s="4">
        <f t="shared" si="3"/>
        <v>3103.44</v>
      </c>
    </row>
    <row r="50" spans="1:19" x14ac:dyDescent="0.25">
      <c r="A50" s="1"/>
      <c r="B50" s="1"/>
      <c r="C50" s="1"/>
      <c r="D50" s="1"/>
      <c r="E50" s="1"/>
      <c r="F50" s="1" t="s">
        <v>42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f t="shared" si="3"/>
        <v>0</v>
      </c>
    </row>
    <row r="51" spans="1:19" x14ac:dyDescent="0.25">
      <c r="A51" s="1"/>
      <c r="B51" s="1"/>
      <c r="C51" s="1"/>
      <c r="D51" s="1"/>
      <c r="E51" s="1"/>
      <c r="F51" s="1" t="s">
        <v>43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f t="shared" si="3"/>
        <v>0</v>
      </c>
    </row>
    <row r="52" spans="1:19" x14ac:dyDescent="0.25">
      <c r="A52" s="1"/>
      <c r="B52" s="1"/>
      <c r="C52" s="1"/>
      <c r="D52" s="1"/>
      <c r="E52" s="1"/>
      <c r="F52" s="1" t="s">
        <v>44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f t="shared" si="3"/>
        <v>0</v>
      </c>
    </row>
    <row r="53" spans="1:19" x14ac:dyDescent="0.25">
      <c r="A53" s="1"/>
      <c r="B53" s="1"/>
      <c r="C53" s="1"/>
      <c r="D53" s="1"/>
      <c r="E53" s="1"/>
      <c r="F53" s="1" t="s">
        <v>45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f t="shared" si="3"/>
        <v>0</v>
      </c>
    </row>
    <row r="54" spans="1:19" x14ac:dyDescent="0.25">
      <c r="A54" s="1"/>
      <c r="B54" s="1"/>
      <c r="C54" s="1"/>
      <c r="D54" s="1"/>
      <c r="E54" s="1"/>
      <c r="F54" s="1" t="s">
        <v>46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f t="shared" si="3"/>
        <v>0</v>
      </c>
    </row>
    <row r="55" spans="1:19" x14ac:dyDescent="0.25">
      <c r="A55" s="1"/>
      <c r="B55" s="1"/>
      <c r="C55" s="1"/>
      <c r="D55" s="1"/>
      <c r="E55" s="1"/>
      <c r="F55" s="1" t="s">
        <v>47</v>
      </c>
      <c r="G55" s="4">
        <v>16.68</v>
      </c>
      <c r="H55" s="4">
        <v>16.670000000000002</v>
      </c>
      <c r="I55" s="4">
        <v>16.670000000000002</v>
      </c>
      <c r="J55" s="4">
        <v>16.670000000000002</v>
      </c>
      <c r="K55" s="4">
        <v>16.670000000000002</v>
      </c>
      <c r="L55" s="4">
        <v>16.670000000000002</v>
      </c>
      <c r="M55" s="4">
        <v>16.670000000000002</v>
      </c>
      <c r="N55" s="4">
        <v>16.66</v>
      </c>
      <c r="O55" s="4">
        <v>16.66</v>
      </c>
      <c r="P55" s="4">
        <v>16.66</v>
      </c>
      <c r="Q55" s="4">
        <v>16.66</v>
      </c>
      <c r="R55" s="4">
        <v>16.66</v>
      </c>
      <c r="S55" s="4">
        <f t="shared" si="3"/>
        <v>200</v>
      </c>
    </row>
    <row r="56" spans="1:19" x14ac:dyDescent="0.25">
      <c r="A56" s="1"/>
      <c r="B56" s="1"/>
      <c r="C56" s="1"/>
      <c r="D56" s="1"/>
      <c r="E56" s="1"/>
      <c r="F56" s="1" t="s">
        <v>197</v>
      </c>
      <c r="G56" s="4">
        <v>172.11</v>
      </c>
      <c r="H56" s="4">
        <v>172.11</v>
      </c>
      <c r="I56" s="4">
        <v>172.11</v>
      </c>
      <c r="J56" s="4">
        <v>172.11</v>
      </c>
      <c r="K56" s="4">
        <v>172.11</v>
      </c>
      <c r="L56" s="4">
        <v>172.11</v>
      </c>
      <c r="M56" s="4">
        <v>172.11</v>
      </c>
      <c r="N56" s="4">
        <v>172.11</v>
      </c>
      <c r="O56" s="4">
        <v>172.11</v>
      </c>
      <c r="P56" s="4">
        <v>172.11</v>
      </c>
      <c r="Q56" s="4">
        <v>172.11</v>
      </c>
      <c r="R56" s="4">
        <v>172.11</v>
      </c>
      <c r="S56" s="4">
        <v>2065.37</v>
      </c>
    </row>
    <row r="57" spans="1:19" x14ac:dyDescent="0.25">
      <c r="A57" s="1"/>
      <c r="B57" s="1"/>
      <c r="C57" s="1"/>
      <c r="D57" s="1"/>
      <c r="E57" s="1"/>
      <c r="F57" s="1" t="s">
        <v>49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f t="shared" si="3"/>
        <v>0</v>
      </c>
    </row>
    <row r="58" spans="1:19" x14ac:dyDescent="0.25">
      <c r="A58" s="1"/>
      <c r="B58" s="1"/>
      <c r="C58" s="1"/>
      <c r="D58" s="1"/>
      <c r="E58" s="1"/>
      <c r="F58" s="1" t="s">
        <v>205</v>
      </c>
      <c r="G58" s="4">
        <v>83.37</v>
      </c>
      <c r="H58" s="4">
        <v>83.33</v>
      </c>
      <c r="I58" s="4">
        <v>83.33</v>
      </c>
      <c r="J58" s="4">
        <v>83.33</v>
      </c>
      <c r="K58" s="4">
        <v>83.33</v>
      </c>
      <c r="L58" s="4">
        <v>83.33</v>
      </c>
      <c r="M58" s="4">
        <v>83.33</v>
      </c>
      <c r="N58" s="4">
        <v>83.33</v>
      </c>
      <c r="O58" s="4">
        <v>83.33</v>
      </c>
      <c r="P58" s="4">
        <v>83.33</v>
      </c>
      <c r="Q58" s="4">
        <v>83.33</v>
      </c>
      <c r="R58" s="4">
        <v>83.33</v>
      </c>
      <c r="S58" s="4">
        <f t="shared" si="3"/>
        <v>1000</v>
      </c>
    </row>
    <row r="59" spans="1:19" x14ac:dyDescent="0.25">
      <c r="A59" s="1"/>
      <c r="B59" s="1"/>
      <c r="C59" s="1"/>
      <c r="D59" s="1"/>
      <c r="E59" s="1"/>
      <c r="F59" s="1" t="s">
        <v>50</v>
      </c>
      <c r="G59" s="4">
        <v>0</v>
      </c>
      <c r="H59" s="4">
        <v>0</v>
      </c>
      <c r="I59" s="4">
        <v>150</v>
      </c>
      <c r="J59" s="4">
        <v>150</v>
      </c>
      <c r="K59" s="4">
        <v>150</v>
      </c>
      <c r="L59" s="4">
        <v>150</v>
      </c>
      <c r="M59" s="4">
        <v>150</v>
      </c>
      <c r="N59" s="4">
        <v>150</v>
      </c>
      <c r="O59" s="4">
        <v>150</v>
      </c>
      <c r="P59" s="4">
        <v>150</v>
      </c>
      <c r="Q59" s="4">
        <v>150</v>
      </c>
      <c r="R59" s="4">
        <v>0</v>
      </c>
      <c r="S59" s="4">
        <f t="shared" si="3"/>
        <v>1350</v>
      </c>
    </row>
    <row r="60" spans="1:19" x14ac:dyDescent="0.25">
      <c r="A60" s="1"/>
      <c r="B60" s="1"/>
      <c r="C60" s="1"/>
      <c r="D60" s="1"/>
      <c r="E60" s="1"/>
      <c r="F60" s="1" t="s">
        <v>51</v>
      </c>
      <c r="G60" s="4">
        <v>0</v>
      </c>
      <c r="H60" s="4">
        <v>100</v>
      </c>
      <c r="I60" s="4">
        <v>50</v>
      </c>
      <c r="J60" s="4">
        <v>50</v>
      </c>
      <c r="K60" s="4">
        <v>50</v>
      </c>
      <c r="L60" s="4">
        <v>50</v>
      </c>
      <c r="M60" s="4">
        <v>50</v>
      </c>
      <c r="N60" s="4">
        <v>50</v>
      </c>
      <c r="O60" s="4">
        <v>50</v>
      </c>
      <c r="P60" s="4">
        <v>50</v>
      </c>
      <c r="Q60" s="4">
        <v>50</v>
      </c>
      <c r="R60" s="4">
        <v>50</v>
      </c>
      <c r="S60" s="4">
        <f t="shared" si="3"/>
        <v>600</v>
      </c>
    </row>
    <row r="61" spans="1:19" x14ac:dyDescent="0.25">
      <c r="A61" s="1"/>
      <c r="B61" s="1"/>
      <c r="C61" s="1"/>
      <c r="D61" s="1"/>
      <c r="E61" s="1"/>
      <c r="F61" s="1" t="s">
        <v>52</v>
      </c>
      <c r="G61" s="4">
        <v>0</v>
      </c>
      <c r="H61" s="4">
        <v>200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200</v>
      </c>
      <c r="S61" s="4">
        <f t="shared" si="3"/>
        <v>400</v>
      </c>
    </row>
    <row r="62" spans="1:19" x14ac:dyDescent="0.25">
      <c r="A62" s="1"/>
      <c r="B62" s="1"/>
      <c r="C62" s="1"/>
      <c r="D62" s="1"/>
      <c r="E62" s="1"/>
      <c r="F62" s="1" t="s">
        <v>204</v>
      </c>
      <c r="G62" s="4">
        <v>166.74</v>
      </c>
      <c r="H62" s="4">
        <v>166.66</v>
      </c>
      <c r="I62" s="4">
        <v>166.66</v>
      </c>
      <c r="J62" s="4">
        <v>166.66</v>
      </c>
      <c r="K62" s="4">
        <v>166.66</v>
      </c>
      <c r="L62" s="4">
        <v>166.66</v>
      </c>
      <c r="M62" s="4">
        <v>166.66</v>
      </c>
      <c r="N62" s="4">
        <v>166.66</v>
      </c>
      <c r="O62" s="4">
        <v>166.66</v>
      </c>
      <c r="P62" s="4">
        <v>166.66</v>
      </c>
      <c r="Q62" s="4">
        <v>166.66</v>
      </c>
      <c r="R62" s="4">
        <v>166.66</v>
      </c>
      <c r="S62" s="4">
        <f t="shared" si="3"/>
        <v>2000</v>
      </c>
    </row>
    <row r="63" spans="1:19" x14ac:dyDescent="0.25">
      <c r="A63" s="1"/>
      <c r="B63" s="1"/>
      <c r="C63" s="1"/>
      <c r="D63" s="1"/>
      <c r="E63" s="1"/>
      <c r="F63" s="1" t="s">
        <v>201</v>
      </c>
      <c r="G63" s="4">
        <v>10000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f t="shared" si="3"/>
        <v>10000</v>
      </c>
    </row>
    <row r="64" spans="1:19" x14ac:dyDescent="0.25">
      <c r="A64" s="1"/>
      <c r="B64" s="1"/>
      <c r="C64" s="1"/>
      <c r="D64" s="1"/>
      <c r="E64" s="1"/>
      <c r="F64" s="1" t="s">
        <v>53</v>
      </c>
      <c r="G64" s="4">
        <v>0</v>
      </c>
      <c r="H64" s="4">
        <v>0</v>
      </c>
      <c r="I64" s="4">
        <v>0</v>
      </c>
      <c r="J64" s="4">
        <v>2500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f t="shared" si="3"/>
        <v>2500</v>
      </c>
    </row>
    <row r="65" spans="1:19" x14ac:dyDescent="0.25">
      <c r="A65" s="1"/>
      <c r="B65" s="1"/>
      <c r="C65" s="1"/>
      <c r="D65" s="1"/>
      <c r="E65" s="1"/>
      <c r="F65" s="1" t="s">
        <v>54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f t="shared" si="3"/>
        <v>0</v>
      </c>
    </row>
    <row r="66" spans="1:19" x14ac:dyDescent="0.25">
      <c r="A66" s="1"/>
      <c r="B66" s="1"/>
      <c r="C66" s="1"/>
      <c r="D66" s="1"/>
      <c r="E66" s="1"/>
      <c r="F66" s="1" t="s">
        <v>55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f t="shared" si="3"/>
        <v>0</v>
      </c>
    </row>
    <row r="67" spans="1:19" ht="16.5" thickBot="1" x14ac:dyDescent="0.3">
      <c r="A67" s="1"/>
      <c r="B67" s="1"/>
      <c r="C67" s="1"/>
      <c r="D67" s="1"/>
      <c r="E67" s="1"/>
      <c r="F67" s="1" t="s">
        <v>56</v>
      </c>
      <c r="G67" s="7">
        <v>800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f t="shared" si="3"/>
        <v>800</v>
      </c>
    </row>
    <row r="68" spans="1:19" x14ac:dyDescent="0.25">
      <c r="A68" s="1"/>
      <c r="B68" s="1"/>
      <c r="C68" s="1"/>
      <c r="D68" s="1"/>
      <c r="E68" s="1" t="s">
        <v>57</v>
      </c>
      <c r="F68" s="1"/>
      <c r="G68" s="4">
        <f t="shared" ref="G68:R68" si="4">ROUND(SUM(G32:G67),5)</f>
        <v>11502.6</v>
      </c>
      <c r="H68" s="4">
        <f t="shared" si="4"/>
        <v>45730.6</v>
      </c>
      <c r="I68" s="4">
        <f t="shared" si="4"/>
        <v>45630.6</v>
      </c>
      <c r="J68" s="4">
        <f t="shared" si="4"/>
        <v>50821.85</v>
      </c>
      <c r="K68" s="4">
        <f t="shared" si="4"/>
        <v>45630.6</v>
      </c>
      <c r="L68" s="4">
        <f t="shared" si="4"/>
        <v>44874.144</v>
      </c>
      <c r="M68" s="4">
        <f t="shared" si="4"/>
        <v>45600.94</v>
      </c>
      <c r="N68" s="4">
        <f t="shared" si="4"/>
        <v>45630.59</v>
      </c>
      <c r="O68" s="4">
        <f t="shared" si="4"/>
        <v>44882.89</v>
      </c>
      <c r="P68" s="4">
        <f t="shared" si="4"/>
        <v>45630.59</v>
      </c>
      <c r="Q68" s="4">
        <f t="shared" si="4"/>
        <v>45630.59</v>
      </c>
      <c r="R68" s="4">
        <f t="shared" si="4"/>
        <v>72950.17</v>
      </c>
      <c r="S68" s="4">
        <f t="shared" si="3"/>
        <v>544516.16399999999</v>
      </c>
    </row>
    <row r="69" spans="1:19" x14ac:dyDescent="0.25">
      <c r="A69" s="1"/>
      <c r="B69" s="1"/>
      <c r="C69" s="1"/>
      <c r="D69" s="1"/>
      <c r="E69" s="1" t="s">
        <v>58</v>
      </c>
      <c r="F69" s="1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25">
      <c r="A70" s="1"/>
      <c r="B70" s="1"/>
      <c r="C70" s="1"/>
      <c r="D70" s="1"/>
      <c r="E70" s="1"/>
      <c r="F70" s="1" t="s">
        <v>59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f t="shared" ref="S70:S75" si="5">ROUND(SUM(G70:R70),5)</f>
        <v>0</v>
      </c>
    </row>
    <row r="71" spans="1:19" x14ac:dyDescent="0.25">
      <c r="A71" s="1"/>
      <c r="B71" s="1"/>
      <c r="C71" s="1"/>
      <c r="D71" s="1"/>
      <c r="E71" s="1"/>
      <c r="F71" s="1" t="s">
        <v>60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f t="shared" si="5"/>
        <v>0</v>
      </c>
    </row>
    <row r="72" spans="1:19" x14ac:dyDescent="0.25">
      <c r="A72" s="1"/>
      <c r="B72" s="1"/>
      <c r="C72" s="1"/>
      <c r="D72" s="1"/>
      <c r="E72" s="1"/>
      <c r="F72" s="1" t="s">
        <v>39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f t="shared" si="5"/>
        <v>0</v>
      </c>
    </row>
    <row r="73" spans="1:19" x14ac:dyDescent="0.25">
      <c r="A73" s="1"/>
      <c r="B73" s="1"/>
      <c r="C73" s="1"/>
      <c r="D73" s="1"/>
      <c r="E73" s="1"/>
      <c r="F73" s="1" t="s">
        <v>40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f t="shared" si="5"/>
        <v>0</v>
      </c>
    </row>
    <row r="74" spans="1:19" ht="16.5" thickBot="1" x14ac:dyDescent="0.3">
      <c r="A74" s="1"/>
      <c r="B74" s="1"/>
      <c r="C74" s="1"/>
      <c r="D74" s="1"/>
      <c r="E74" s="1"/>
      <c r="F74" s="1" t="s">
        <v>209</v>
      </c>
      <c r="G74" s="7">
        <v>0</v>
      </c>
      <c r="H74" s="7">
        <v>1150</v>
      </c>
      <c r="I74" s="7">
        <v>1150</v>
      </c>
      <c r="J74" s="7">
        <v>1150</v>
      </c>
      <c r="K74" s="7">
        <v>1150</v>
      </c>
      <c r="L74" s="7">
        <v>1150</v>
      </c>
      <c r="M74" s="7">
        <v>1150</v>
      </c>
      <c r="N74" s="7">
        <v>1150</v>
      </c>
      <c r="O74" s="7">
        <v>1150</v>
      </c>
      <c r="P74" s="7">
        <v>1150</v>
      </c>
      <c r="Q74" s="7">
        <v>1150</v>
      </c>
      <c r="R74" s="7">
        <v>0</v>
      </c>
      <c r="S74" s="7">
        <f t="shared" si="5"/>
        <v>11500</v>
      </c>
    </row>
    <row r="75" spans="1:19" x14ac:dyDescent="0.25">
      <c r="A75" s="1"/>
      <c r="B75" s="1"/>
      <c r="C75" s="1"/>
      <c r="D75" s="1"/>
      <c r="E75" s="1" t="s">
        <v>62</v>
      </c>
      <c r="F75" s="1"/>
      <c r="G75" s="4">
        <f t="shared" ref="G75:R75" si="6">ROUND(SUM(G69:G74),5)</f>
        <v>0</v>
      </c>
      <c r="H75" s="4">
        <f t="shared" si="6"/>
        <v>1150</v>
      </c>
      <c r="I75" s="4">
        <f t="shared" si="6"/>
        <v>1150</v>
      </c>
      <c r="J75" s="4">
        <f t="shared" si="6"/>
        <v>1150</v>
      </c>
      <c r="K75" s="4">
        <f t="shared" si="6"/>
        <v>1150</v>
      </c>
      <c r="L75" s="4">
        <f t="shared" si="6"/>
        <v>1150</v>
      </c>
      <c r="M75" s="4">
        <f t="shared" si="6"/>
        <v>1150</v>
      </c>
      <c r="N75" s="4">
        <f t="shared" si="6"/>
        <v>1150</v>
      </c>
      <c r="O75" s="4">
        <f t="shared" si="6"/>
        <v>1150</v>
      </c>
      <c r="P75" s="4">
        <f t="shared" si="6"/>
        <v>1150</v>
      </c>
      <c r="Q75" s="4">
        <f t="shared" si="6"/>
        <v>1150</v>
      </c>
      <c r="R75" s="4">
        <f t="shared" si="6"/>
        <v>0</v>
      </c>
      <c r="S75" s="4">
        <f t="shared" si="5"/>
        <v>11500</v>
      </c>
    </row>
    <row r="76" spans="1:19" x14ac:dyDescent="0.25">
      <c r="A76" s="1"/>
      <c r="B76" s="1"/>
      <c r="C76" s="1"/>
      <c r="D76" s="1"/>
      <c r="E76" s="1" t="s">
        <v>63</v>
      </c>
      <c r="F76" s="1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x14ac:dyDescent="0.25">
      <c r="A77" s="1"/>
      <c r="B77" s="1"/>
      <c r="C77" s="1"/>
      <c r="D77" s="1"/>
      <c r="E77" s="1"/>
      <c r="F77" s="1" t="s">
        <v>64</v>
      </c>
      <c r="G77" s="4">
        <v>2291.66</v>
      </c>
      <c r="H77" s="4">
        <v>2291.66</v>
      </c>
      <c r="I77" s="4">
        <v>2291.66</v>
      </c>
      <c r="J77" s="4">
        <v>2291.66</v>
      </c>
      <c r="K77" s="4">
        <v>2291.67</v>
      </c>
      <c r="L77" s="4">
        <v>2291.67</v>
      </c>
      <c r="M77" s="4">
        <v>2291.67</v>
      </c>
      <c r="N77" s="4">
        <v>2291.67</v>
      </c>
      <c r="O77" s="4">
        <v>2291.67</v>
      </c>
      <c r="P77" s="4">
        <v>2291.67</v>
      </c>
      <c r="Q77" s="4">
        <v>2291.67</v>
      </c>
      <c r="R77" s="4">
        <v>2291.71</v>
      </c>
      <c r="S77" s="4">
        <f t="shared" ref="S77:S86" si="7">ROUND(SUM(G77:R77),5)</f>
        <v>27500.04</v>
      </c>
    </row>
    <row r="78" spans="1:19" x14ac:dyDescent="0.25">
      <c r="A78" s="1"/>
      <c r="B78" s="1"/>
      <c r="C78" s="1"/>
      <c r="D78" s="1"/>
      <c r="E78" s="1"/>
      <c r="F78" s="1" t="s">
        <v>65</v>
      </c>
      <c r="G78" s="4">
        <v>3000</v>
      </c>
      <c r="H78" s="4">
        <v>3000</v>
      </c>
      <c r="I78" s="4">
        <v>3000</v>
      </c>
      <c r="J78" s="4">
        <v>3000</v>
      </c>
      <c r="K78" s="4">
        <v>3000</v>
      </c>
      <c r="L78" s="4">
        <v>2500</v>
      </c>
      <c r="M78" s="4">
        <v>3000</v>
      </c>
      <c r="N78" s="4">
        <v>3000</v>
      </c>
      <c r="O78" s="4">
        <v>2500</v>
      </c>
      <c r="P78" s="4">
        <v>3000</v>
      </c>
      <c r="Q78" s="4">
        <v>3000</v>
      </c>
      <c r="R78" s="4">
        <v>3000</v>
      </c>
      <c r="S78" s="4">
        <f t="shared" si="7"/>
        <v>35000</v>
      </c>
    </row>
    <row r="79" spans="1:19" x14ac:dyDescent="0.25">
      <c r="A79" s="1"/>
      <c r="B79" s="1"/>
      <c r="C79" s="1"/>
      <c r="D79" s="1"/>
      <c r="E79" s="1"/>
      <c r="F79" s="1" t="s">
        <v>35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f t="shared" si="7"/>
        <v>0</v>
      </c>
    </row>
    <row r="80" spans="1:19" x14ac:dyDescent="0.25">
      <c r="A80" s="1"/>
      <c r="B80" s="1"/>
      <c r="C80" s="1"/>
      <c r="D80" s="1"/>
      <c r="E80" s="1"/>
      <c r="F80" s="1" t="s">
        <v>66</v>
      </c>
      <c r="G80" s="4">
        <v>506.17</v>
      </c>
      <c r="H80" s="4">
        <v>506.17</v>
      </c>
      <c r="I80" s="4">
        <v>506.17</v>
      </c>
      <c r="J80" s="4">
        <v>506.17</v>
      </c>
      <c r="K80" s="4">
        <v>506.17</v>
      </c>
      <c r="L80" s="4">
        <v>506.17</v>
      </c>
      <c r="M80" s="4">
        <v>506.17</v>
      </c>
      <c r="N80" s="4">
        <v>506.17</v>
      </c>
      <c r="O80" s="4">
        <v>506.17</v>
      </c>
      <c r="P80" s="4">
        <v>506.17</v>
      </c>
      <c r="Q80" s="4">
        <v>506.17</v>
      </c>
      <c r="R80" s="4">
        <v>506.17</v>
      </c>
      <c r="S80" s="4">
        <f t="shared" si="7"/>
        <v>6074.04</v>
      </c>
    </row>
    <row r="81" spans="1:19" x14ac:dyDescent="0.25">
      <c r="A81" s="1"/>
      <c r="B81" s="1"/>
      <c r="C81" s="1"/>
      <c r="D81" s="1"/>
      <c r="E81" s="1"/>
      <c r="F81" s="1" t="s">
        <v>39</v>
      </c>
      <c r="G81" s="4">
        <v>1.01</v>
      </c>
      <c r="H81" s="4">
        <v>1.01</v>
      </c>
      <c r="I81" s="4">
        <v>1.01</v>
      </c>
      <c r="J81" s="4">
        <v>1.01</v>
      </c>
      <c r="K81" s="4">
        <v>1.01</v>
      </c>
      <c r="L81" s="4">
        <v>1.01</v>
      </c>
      <c r="M81" s="4">
        <v>1.01</v>
      </c>
      <c r="N81" s="4">
        <v>1.01</v>
      </c>
      <c r="O81" s="4">
        <v>1.01</v>
      </c>
      <c r="P81" s="4">
        <v>1.01</v>
      </c>
      <c r="Q81" s="4">
        <v>1.01</v>
      </c>
      <c r="R81" s="4">
        <v>1.01</v>
      </c>
      <c r="S81" s="4">
        <f t="shared" si="7"/>
        <v>12.12</v>
      </c>
    </row>
    <row r="82" spans="1:19" x14ac:dyDescent="0.25">
      <c r="A82" s="1"/>
      <c r="B82" s="1"/>
      <c r="C82" s="1"/>
      <c r="D82" s="1"/>
      <c r="E82" s="1"/>
      <c r="F82" s="1" t="s">
        <v>67</v>
      </c>
      <c r="G82" s="4">
        <v>325</v>
      </c>
      <c r="H82" s="4">
        <v>325</v>
      </c>
      <c r="I82" s="4">
        <v>325</v>
      </c>
      <c r="J82" s="4">
        <v>325</v>
      </c>
      <c r="K82" s="4">
        <v>325</v>
      </c>
      <c r="L82" s="4">
        <v>325</v>
      </c>
      <c r="M82" s="4">
        <v>325</v>
      </c>
      <c r="N82" s="4">
        <v>325</v>
      </c>
      <c r="O82" s="4">
        <v>325</v>
      </c>
      <c r="P82" s="4">
        <v>325</v>
      </c>
      <c r="Q82" s="4">
        <v>325</v>
      </c>
      <c r="R82" s="4">
        <v>325</v>
      </c>
      <c r="S82" s="4">
        <f t="shared" si="7"/>
        <v>3900</v>
      </c>
    </row>
    <row r="83" spans="1:19" x14ac:dyDescent="0.25">
      <c r="A83" s="1"/>
      <c r="B83" s="1"/>
      <c r="C83" s="1"/>
      <c r="D83" s="1"/>
      <c r="E83" s="1"/>
      <c r="F83" s="1" t="s">
        <v>68</v>
      </c>
      <c r="G83" s="4">
        <v>0</v>
      </c>
      <c r="H83" s="4">
        <v>100</v>
      </c>
      <c r="I83" s="4">
        <v>0</v>
      </c>
      <c r="J83" s="4">
        <v>0</v>
      </c>
      <c r="K83" s="4">
        <v>0</v>
      </c>
      <c r="L83" s="4">
        <v>100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200</v>
      </c>
      <c r="S83" s="4">
        <f t="shared" si="7"/>
        <v>400</v>
      </c>
    </row>
    <row r="84" spans="1:19" x14ac:dyDescent="0.25">
      <c r="A84" s="1"/>
      <c r="B84" s="1"/>
      <c r="C84" s="1"/>
      <c r="D84" s="1"/>
      <c r="E84" s="1"/>
      <c r="F84" s="1" t="s">
        <v>69</v>
      </c>
      <c r="G84" s="4">
        <v>200</v>
      </c>
      <c r="H84" s="4">
        <v>200</v>
      </c>
      <c r="I84" s="4">
        <v>200</v>
      </c>
      <c r="J84" s="4">
        <v>200</v>
      </c>
      <c r="K84" s="4">
        <v>200</v>
      </c>
      <c r="L84" s="4">
        <v>200</v>
      </c>
      <c r="M84" s="4">
        <v>200</v>
      </c>
      <c r="N84" s="4">
        <v>200</v>
      </c>
      <c r="O84" s="4">
        <v>200</v>
      </c>
      <c r="P84" s="4">
        <v>200</v>
      </c>
      <c r="Q84" s="4">
        <v>200</v>
      </c>
      <c r="R84" s="4">
        <v>200</v>
      </c>
      <c r="S84" s="4">
        <f t="shared" si="7"/>
        <v>2400</v>
      </c>
    </row>
    <row r="85" spans="1:19" ht="16.5" thickBot="1" x14ac:dyDescent="0.3">
      <c r="A85" s="1"/>
      <c r="B85" s="1"/>
      <c r="C85" s="1"/>
      <c r="D85" s="1"/>
      <c r="E85" s="1"/>
      <c r="F85" s="1" t="s">
        <v>193</v>
      </c>
      <c r="G85" s="7">
        <v>25</v>
      </c>
      <c r="H85" s="7">
        <v>25</v>
      </c>
      <c r="I85" s="7">
        <v>25</v>
      </c>
      <c r="J85" s="7">
        <v>25</v>
      </c>
      <c r="K85" s="7">
        <v>25</v>
      </c>
      <c r="L85" s="7">
        <v>25</v>
      </c>
      <c r="M85" s="7">
        <v>25</v>
      </c>
      <c r="N85" s="7">
        <v>25</v>
      </c>
      <c r="O85" s="7">
        <v>25</v>
      </c>
      <c r="P85" s="7">
        <v>25</v>
      </c>
      <c r="Q85" s="7">
        <v>25</v>
      </c>
      <c r="R85" s="7">
        <v>25</v>
      </c>
      <c r="S85" s="7">
        <v>300</v>
      </c>
    </row>
    <row r="86" spans="1:19" x14ac:dyDescent="0.25">
      <c r="A86" s="1"/>
      <c r="B86" s="1"/>
      <c r="C86" s="1"/>
      <c r="D86" s="1"/>
      <c r="E86" s="1" t="s">
        <v>70</v>
      </c>
      <c r="F86" s="1"/>
      <c r="G86" s="4">
        <f t="shared" ref="G86:R86" si="8">ROUND(SUM(G76:G85),5)</f>
        <v>6348.84</v>
      </c>
      <c r="H86" s="4">
        <f t="shared" si="8"/>
        <v>6448.84</v>
      </c>
      <c r="I86" s="4">
        <f t="shared" si="8"/>
        <v>6348.84</v>
      </c>
      <c r="J86" s="4">
        <f t="shared" si="8"/>
        <v>6348.84</v>
      </c>
      <c r="K86" s="4">
        <f t="shared" si="8"/>
        <v>6348.85</v>
      </c>
      <c r="L86" s="4">
        <f t="shared" si="8"/>
        <v>5948.85</v>
      </c>
      <c r="M86" s="4">
        <f t="shared" si="8"/>
        <v>6348.85</v>
      </c>
      <c r="N86" s="4">
        <f t="shared" si="8"/>
        <v>6348.85</v>
      </c>
      <c r="O86" s="4">
        <f t="shared" si="8"/>
        <v>5848.85</v>
      </c>
      <c r="P86" s="4">
        <f t="shared" si="8"/>
        <v>6348.85</v>
      </c>
      <c r="Q86" s="4">
        <f t="shared" si="8"/>
        <v>6348.85</v>
      </c>
      <c r="R86" s="4">
        <f t="shared" si="8"/>
        <v>6548.89</v>
      </c>
      <c r="S86" s="4">
        <f t="shared" si="7"/>
        <v>75586.2</v>
      </c>
    </row>
    <row r="87" spans="1:19" x14ac:dyDescent="0.25">
      <c r="A87" s="1"/>
      <c r="B87" s="1"/>
      <c r="C87" s="1"/>
      <c r="D87" s="1"/>
      <c r="E87" s="1" t="s">
        <v>71</v>
      </c>
      <c r="F87" s="1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25">
      <c r="A88" s="1"/>
      <c r="B88" s="1"/>
      <c r="C88" s="1"/>
      <c r="D88" s="1"/>
      <c r="E88" s="1"/>
      <c r="F88" s="1" t="s">
        <v>72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f t="shared" ref="S88:S98" si="9">ROUND(SUM(G88:R88),5)</f>
        <v>0</v>
      </c>
    </row>
    <row r="89" spans="1:19" x14ac:dyDescent="0.25">
      <c r="A89" s="1"/>
      <c r="B89" s="1"/>
      <c r="C89" s="1"/>
      <c r="D89" s="1"/>
      <c r="E89" s="1"/>
      <c r="F89" s="1" t="s">
        <v>73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f t="shared" si="9"/>
        <v>0</v>
      </c>
    </row>
    <row r="90" spans="1:19" x14ac:dyDescent="0.25">
      <c r="A90" s="1"/>
      <c r="B90" s="1"/>
      <c r="C90" s="1"/>
      <c r="D90" s="1"/>
      <c r="E90" s="1"/>
      <c r="F90" s="1" t="s">
        <v>74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f t="shared" si="9"/>
        <v>0</v>
      </c>
    </row>
    <row r="91" spans="1:19" x14ac:dyDescent="0.25">
      <c r="A91" s="1"/>
      <c r="B91" s="1"/>
      <c r="C91" s="1"/>
      <c r="D91" s="1"/>
      <c r="E91" s="1"/>
      <c r="F91" s="1" t="s">
        <v>39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f t="shared" si="9"/>
        <v>0</v>
      </c>
    </row>
    <row r="92" spans="1:19" x14ac:dyDescent="0.25">
      <c r="A92" s="1"/>
      <c r="B92" s="1"/>
      <c r="C92" s="1"/>
      <c r="D92" s="1"/>
      <c r="E92" s="1"/>
      <c r="F92" s="1" t="s">
        <v>75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f t="shared" si="9"/>
        <v>0</v>
      </c>
    </row>
    <row r="93" spans="1:19" x14ac:dyDescent="0.25">
      <c r="A93" s="1"/>
      <c r="B93" s="1"/>
      <c r="C93" s="1"/>
      <c r="D93" s="1"/>
      <c r="E93" s="1"/>
      <c r="F93" s="1" t="s">
        <v>45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f t="shared" si="9"/>
        <v>0</v>
      </c>
    </row>
    <row r="94" spans="1:19" x14ac:dyDescent="0.25">
      <c r="A94" s="1"/>
      <c r="B94" s="1"/>
      <c r="C94" s="1"/>
      <c r="D94" s="1"/>
      <c r="E94" s="1"/>
      <c r="F94" s="1" t="s">
        <v>76</v>
      </c>
      <c r="G94" s="4">
        <v>10</v>
      </c>
      <c r="H94" s="4">
        <v>10</v>
      </c>
      <c r="I94" s="4">
        <v>10</v>
      </c>
      <c r="J94" s="4">
        <v>10</v>
      </c>
      <c r="K94" s="4">
        <v>10</v>
      </c>
      <c r="L94" s="4">
        <v>10</v>
      </c>
      <c r="M94" s="4">
        <v>10</v>
      </c>
      <c r="N94" s="4">
        <v>10</v>
      </c>
      <c r="O94" s="4">
        <v>10</v>
      </c>
      <c r="P94" s="4">
        <v>10</v>
      </c>
      <c r="Q94" s="4">
        <v>10</v>
      </c>
      <c r="R94" s="4">
        <v>10</v>
      </c>
      <c r="S94" s="4">
        <f t="shared" si="9"/>
        <v>120</v>
      </c>
    </row>
    <row r="95" spans="1:19" x14ac:dyDescent="0.25">
      <c r="A95" s="1"/>
      <c r="B95" s="1"/>
      <c r="C95" s="1"/>
      <c r="D95" s="1"/>
      <c r="E95" s="1"/>
      <c r="F95" s="1" t="s">
        <v>77</v>
      </c>
      <c r="G95" s="4">
        <v>0</v>
      </c>
      <c r="H95" s="4">
        <v>0</v>
      </c>
      <c r="I95" s="4">
        <v>200</v>
      </c>
      <c r="J95" s="4">
        <v>200</v>
      </c>
      <c r="K95" s="4">
        <v>200</v>
      </c>
      <c r="L95" s="4">
        <v>0</v>
      </c>
      <c r="M95" s="4">
        <v>200</v>
      </c>
      <c r="N95" s="4">
        <v>200</v>
      </c>
      <c r="O95" s="4">
        <v>200</v>
      </c>
      <c r="P95" s="4">
        <v>500</v>
      </c>
      <c r="Q95" s="4">
        <v>1000</v>
      </c>
      <c r="R95" s="4">
        <v>0</v>
      </c>
      <c r="S95" s="4">
        <f t="shared" si="9"/>
        <v>2700</v>
      </c>
    </row>
    <row r="96" spans="1:19" x14ac:dyDescent="0.25">
      <c r="A96" s="1"/>
      <c r="B96" s="1"/>
      <c r="C96" s="1"/>
      <c r="D96" s="1"/>
      <c r="E96" s="1"/>
      <c r="F96" s="1" t="s">
        <v>48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f t="shared" si="9"/>
        <v>0</v>
      </c>
    </row>
    <row r="97" spans="1:19" ht="16.5" thickBot="1" x14ac:dyDescent="0.3">
      <c r="A97" s="1"/>
      <c r="B97" s="1"/>
      <c r="C97" s="1"/>
      <c r="D97" s="1"/>
      <c r="E97" s="1"/>
      <c r="F97" s="1" t="s">
        <v>78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f t="shared" si="9"/>
        <v>0</v>
      </c>
    </row>
    <row r="98" spans="1:19" x14ac:dyDescent="0.25">
      <c r="A98" s="1"/>
      <c r="B98" s="1"/>
      <c r="C98" s="1"/>
      <c r="D98" s="1"/>
      <c r="E98" s="1" t="s">
        <v>79</v>
      </c>
      <c r="F98" s="1"/>
      <c r="G98" s="4">
        <f t="shared" ref="G98:R98" si="10">ROUND(SUM(G87:G97),5)</f>
        <v>10</v>
      </c>
      <c r="H98" s="4">
        <f t="shared" si="10"/>
        <v>10</v>
      </c>
      <c r="I98" s="4">
        <f t="shared" si="10"/>
        <v>210</v>
      </c>
      <c r="J98" s="4">
        <f t="shared" si="10"/>
        <v>210</v>
      </c>
      <c r="K98" s="4">
        <f t="shared" si="10"/>
        <v>210</v>
      </c>
      <c r="L98" s="4">
        <f t="shared" si="10"/>
        <v>10</v>
      </c>
      <c r="M98" s="4">
        <f t="shared" si="10"/>
        <v>210</v>
      </c>
      <c r="N98" s="4">
        <f t="shared" si="10"/>
        <v>210</v>
      </c>
      <c r="O98" s="4">
        <f t="shared" si="10"/>
        <v>210</v>
      </c>
      <c r="P98" s="4">
        <f t="shared" si="10"/>
        <v>510</v>
      </c>
      <c r="Q98" s="4">
        <f t="shared" si="10"/>
        <v>1010</v>
      </c>
      <c r="R98" s="4">
        <f t="shared" si="10"/>
        <v>10</v>
      </c>
      <c r="S98" s="4">
        <f t="shared" si="9"/>
        <v>2820</v>
      </c>
    </row>
    <row r="99" spans="1:19" x14ac:dyDescent="0.25">
      <c r="A99" s="1"/>
      <c r="B99" s="1"/>
      <c r="C99" s="1"/>
      <c r="D99" s="1"/>
      <c r="E99" s="1" t="s">
        <v>80</v>
      </c>
      <c r="F99" s="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6.5" thickBot="1" x14ac:dyDescent="0.3">
      <c r="A100" s="1"/>
      <c r="B100" s="1"/>
      <c r="C100" s="1"/>
      <c r="D100" s="1"/>
      <c r="E100" s="1"/>
      <c r="F100" s="1" t="s">
        <v>81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f>ROUND(SUM(G100:R100),5)</f>
        <v>0</v>
      </c>
    </row>
    <row r="101" spans="1:19" x14ac:dyDescent="0.25">
      <c r="A101" s="1"/>
      <c r="B101" s="1"/>
      <c r="C101" s="1"/>
      <c r="D101" s="1"/>
      <c r="E101" s="1" t="s">
        <v>82</v>
      </c>
      <c r="F101" s="1"/>
      <c r="G101" s="4">
        <f t="shared" ref="G101:R101" si="11">ROUND(SUM(G99:G100),5)</f>
        <v>0</v>
      </c>
      <c r="H101" s="4">
        <f t="shared" si="11"/>
        <v>0</v>
      </c>
      <c r="I101" s="4">
        <f t="shared" si="11"/>
        <v>0</v>
      </c>
      <c r="J101" s="4">
        <f t="shared" si="11"/>
        <v>0</v>
      </c>
      <c r="K101" s="4">
        <f t="shared" si="11"/>
        <v>0</v>
      </c>
      <c r="L101" s="4">
        <f t="shared" si="11"/>
        <v>0</v>
      </c>
      <c r="M101" s="4">
        <f t="shared" si="11"/>
        <v>0</v>
      </c>
      <c r="N101" s="4">
        <f t="shared" si="11"/>
        <v>0</v>
      </c>
      <c r="O101" s="4">
        <f t="shared" si="11"/>
        <v>0</v>
      </c>
      <c r="P101" s="4">
        <f t="shared" si="11"/>
        <v>0</v>
      </c>
      <c r="Q101" s="4">
        <f t="shared" si="11"/>
        <v>0</v>
      </c>
      <c r="R101" s="4">
        <f t="shared" si="11"/>
        <v>0</v>
      </c>
      <c r="S101" s="4">
        <f>ROUND(SUM(G101:R101),5)</f>
        <v>0</v>
      </c>
    </row>
    <row r="102" spans="1:19" x14ac:dyDescent="0.25">
      <c r="A102" s="1"/>
      <c r="B102" s="1"/>
      <c r="C102" s="1"/>
      <c r="D102" s="1"/>
      <c r="E102" s="1" t="s">
        <v>83</v>
      </c>
      <c r="F102" s="1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x14ac:dyDescent="0.25">
      <c r="A103" s="1"/>
      <c r="B103" s="1"/>
      <c r="C103" s="1"/>
      <c r="D103" s="1"/>
      <c r="E103" s="1"/>
      <c r="F103" s="1" t="s">
        <v>61</v>
      </c>
      <c r="G103" s="4">
        <v>1500</v>
      </c>
      <c r="H103" s="4">
        <v>1500</v>
      </c>
      <c r="I103" s="4">
        <v>1500</v>
      </c>
      <c r="J103" s="4">
        <v>1500</v>
      </c>
      <c r="K103" s="4">
        <v>1500</v>
      </c>
      <c r="L103" s="4">
        <v>1500</v>
      </c>
      <c r="M103" s="4">
        <v>1500</v>
      </c>
      <c r="N103" s="4">
        <v>1500</v>
      </c>
      <c r="O103" s="4">
        <v>1500</v>
      </c>
      <c r="P103" s="4">
        <v>1500</v>
      </c>
      <c r="Q103" s="4">
        <v>1500</v>
      </c>
      <c r="R103" s="4">
        <v>1500</v>
      </c>
      <c r="S103" s="4">
        <f>ROUND(SUM(G103:R103),5)</f>
        <v>18000</v>
      </c>
    </row>
    <row r="104" spans="1:19" ht="16.5" thickBot="1" x14ac:dyDescent="0.3">
      <c r="A104" s="1"/>
      <c r="B104" s="1"/>
      <c r="C104" s="1"/>
      <c r="D104" s="1"/>
      <c r="E104" s="1"/>
      <c r="F104" s="1" t="s">
        <v>202</v>
      </c>
      <c r="G104" s="7">
        <v>0</v>
      </c>
      <c r="H104" s="7">
        <v>2000</v>
      </c>
      <c r="I104" s="7">
        <v>2000</v>
      </c>
      <c r="J104" s="7">
        <v>2000</v>
      </c>
      <c r="K104" s="7">
        <v>2000</v>
      </c>
      <c r="L104" s="7">
        <v>2000</v>
      </c>
      <c r="M104" s="7">
        <v>2000</v>
      </c>
      <c r="N104" s="7">
        <v>2000</v>
      </c>
      <c r="O104" s="7">
        <v>2000</v>
      </c>
      <c r="P104" s="7">
        <v>2000</v>
      </c>
      <c r="Q104" s="7">
        <v>2000</v>
      </c>
      <c r="R104" s="7">
        <v>0</v>
      </c>
      <c r="S104" s="7">
        <f>ROUND(SUM(G104:R104),5)</f>
        <v>20000</v>
      </c>
    </row>
    <row r="105" spans="1:19" x14ac:dyDescent="0.25">
      <c r="A105" s="1"/>
      <c r="B105" s="1"/>
      <c r="C105" s="1"/>
      <c r="D105" s="1"/>
      <c r="E105" s="1" t="s">
        <v>84</v>
      </c>
      <c r="F105" s="1"/>
      <c r="G105" s="4">
        <f t="shared" ref="G105:R105" si="12">ROUND(SUM(G102:G104),5)</f>
        <v>1500</v>
      </c>
      <c r="H105" s="4">
        <f t="shared" si="12"/>
        <v>3500</v>
      </c>
      <c r="I105" s="4">
        <f t="shared" si="12"/>
        <v>3500</v>
      </c>
      <c r="J105" s="4">
        <f t="shared" si="12"/>
        <v>3500</v>
      </c>
      <c r="K105" s="4">
        <f t="shared" si="12"/>
        <v>3500</v>
      </c>
      <c r="L105" s="4">
        <f t="shared" si="12"/>
        <v>3500</v>
      </c>
      <c r="M105" s="4">
        <f t="shared" si="12"/>
        <v>3500</v>
      </c>
      <c r="N105" s="4">
        <f t="shared" si="12"/>
        <v>3500</v>
      </c>
      <c r="O105" s="4">
        <f t="shared" si="12"/>
        <v>3500</v>
      </c>
      <c r="P105" s="4">
        <f t="shared" si="12"/>
        <v>3500</v>
      </c>
      <c r="Q105" s="4">
        <f t="shared" si="12"/>
        <v>3500</v>
      </c>
      <c r="R105" s="4">
        <f t="shared" si="12"/>
        <v>1500</v>
      </c>
      <c r="S105" s="4">
        <f>ROUND(SUM(G105:R105),5)</f>
        <v>38000</v>
      </c>
    </row>
    <row r="106" spans="1:19" x14ac:dyDescent="0.25">
      <c r="A106" s="1"/>
      <c r="B106" s="1"/>
      <c r="C106" s="1"/>
      <c r="D106" s="1"/>
      <c r="E106" s="1" t="s">
        <v>85</v>
      </c>
      <c r="F106" s="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x14ac:dyDescent="0.25">
      <c r="A107" s="1"/>
      <c r="B107" s="1"/>
      <c r="C107" s="1"/>
      <c r="D107" s="1"/>
      <c r="E107" s="1"/>
      <c r="F107" s="1" t="s">
        <v>86</v>
      </c>
      <c r="G107" s="4">
        <v>0</v>
      </c>
      <c r="H107" s="4">
        <v>440</v>
      </c>
      <c r="I107" s="4">
        <v>440</v>
      </c>
      <c r="J107" s="4">
        <v>440</v>
      </c>
      <c r="K107" s="4">
        <v>440</v>
      </c>
      <c r="L107" s="4">
        <v>440</v>
      </c>
      <c r="M107" s="4">
        <v>440</v>
      </c>
      <c r="N107" s="4">
        <v>440</v>
      </c>
      <c r="O107" s="4">
        <v>440</v>
      </c>
      <c r="P107" s="4">
        <v>440</v>
      </c>
      <c r="Q107" s="4">
        <v>440</v>
      </c>
      <c r="R107" s="4">
        <v>0</v>
      </c>
      <c r="S107" s="4">
        <f t="shared" ref="S107:S114" si="13">ROUND(SUM(G107:R107),5)</f>
        <v>4400</v>
      </c>
    </row>
    <row r="108" spans="1:19" x14ac:dyDescent="0.25">
      <c r="A108" s="1"/>
      <c r="B108" s="1"/>
      <c r="C108" s="1"/>
      <c r="D108" s="1"/>
      <c r="E108" s="1"/>
      <c r="F108" s="1" t="s">
        <v>87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f t="shared" si="13"/>
        <v>0</v>
      </c>
    </row>
    <row r="109" spans="1:19" x14ac:dyDescent="0.25">
      <c r="A109" s="1"/>
      <c r="B109" s="1"/>
      <c r="C109" s="1"/>
      <c r="D109" s="1"/>
      <c r="E109" s="1"/>
      <c r="F109" s="1" t="s">
        <v>39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f t="shared" si="13"/>
        <v>0</v>
      </c>
    </row>
    <row r="110" spans="1:19" x14ac:dyDescent="0.25">
      <c r="A110" s="1"/>
      <c r="B110" s="1"/>
      <c r="C110" s="1"/>
      <c r="D110" s="1"/>
      <c r="E110" s="1"/>
      <c r="F110" s="1" t="s">
        <v>88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f t="shared" si="13"/>
        <v>0</v>
      </c>
    </row>
    <row r="111" spans="1:19" x14ac:dyDescent="0.25">
      <c r="A111" s="1"/>
      <c r="B111" s="1"/>
      <c r="C111" s="1"/>
      <c r="D111" s="1"/>
      <c r="E111" s="1"/>
      <c r="F111" s="1" t="s">
        <v>89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f t="shared" si="13"/>
        <v>0</v>
      </c>
    </row>
    <row r="112" spans="1:19" x14ac:dyDescent="0.25">
      <c r="A112" s="1"/>
      <c r="B112" s="1"/>
      <c r="C112" s="1"/>
      <c r="D112" s="1"/>
      <c r="E112" s="1"/>
      <c r="F112" s="1" t="s">
        <v>81</v>
      </c>
      <c r="G112" s="4">
        <v>0</v>
      </c>
      <c r="H112" s="4">
        <v>0</v>
      </c>
      <c r="I112" s="4">
        <v>200</v>
      </c>
      <c r="J112" s="4">
        <v>200</v>
      </c>
      <c r="K112" s="4">
        <v>200</v>
      </c>
      <c r="L112" s="4">
        <v>200</v>
      </c>
      <c r="M112" s="4">
        <v>200</v>
      </c>
      <c r="N112" s="4">
        <v>200</v>
      </c>
      <c r="O112" s="4">
        <v>200</v>
      </c>
      <c r="P112" s="4">
        <v>200</v>
      </c>
      <c r="Q112" s="4">
        <v>200</v>
      </c>
      <c r="R112" s="4">
        <v>0</v>
      </c>
      <c r="S112" s="4">
        <f t="shared" si="13"/>
        <v>1800</v>
      </c>
    </row>
    <row r="113" spans="1:19" ht="16.5" thickBot="1" x14ac:dyDescent="0.3">
      <c r="A113" s="1"/>
      <c r="B113" s="1"/>
      <c r="C113" s="1"/>
      <c r="D113" s="1"/>
      <c r="E113" s="1"/>
      <c r="F113" s="1" t="s">
        <v>90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f t="shared" si="13"/>
        <v>0</v>
      </c>
    </row>
    <row r="114" spans="1:19" x14ac:dyDescent="0.25">
      <c r="A114" s="1"/>
      <c r="B114" s="1"/>
      <c r="C114" s="1"/>
      <c r="D114" s="1"/>
      <c r="E114" s="1" t="s">
        <v>91</v>
      </c>
      <c r="F114" s="1"/>
      <c r="G114" s="4">
        <f t="shared" ref="G114:R114" si="14">ROUND(SUM(G106:G113),5)</f>
        <v>0</v>
      </c>
      <c r="H114" s="4">
        <f t="shared" si="14"/>
        <v>440</v>
      </c>
      <c r="I114" s="4">
        <f t="shared" si="14"/>
        <v>640</v>
      </c>
      <c r="J114" s="4">
        <f t="shared" si="14"/>
        <v>640</v>
      </c>
      <c r="K114" s="4">
        <f t="shared" si="14"/>
        <v>640</v>
      </c>
      <c r="L114" s="4">
        <f t="shared" si="14"/>
        <v>640</v>
      </c>
      <c r="M114" s="4">
        <f t="shared" si="14"/>
        <v>640</v>
      </c>
      <c r="N114" s="4">
        <f t="shared" si="14"/>
        <v>640</v>
      </c>
      <c r="O114" s="4">
        <f t="shared" si="14"/>
        <v>640</v>
      </c>
      <c r="P114" s="4">
        <f t="shared" si="14"/>
        <v>640</v>
      </c>
      <c r="Q114" s="4">
        <f t="shared" si="14"/>
        <v>640</v>
      </c>
      <c r="R114" s="4">
        <f t="shared" si="14"/>
        <v>0</v>
      </c>
      <c r="S114" s="4">
        <f t="shared" si="13"/>
        <v>6200</v>
      </c>
    </row>
    <row r="115" spans="1:19" x14ac:dyDescent="0.25">
      <c r="A115" s="1"/>
      <c r="B115" s="1"/>
      <c r="C115" s="1"/>
      <c r="D115" s="1"/>
      <c r="E115" s="1" t="s">
        <v>92</v>
      </c>
      <c r="F115" s="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25">
      <c r="A116" s="1"/>
      <c r="B116" s="1"/>
      <c r="C116" s="1"/>
      <c r="D116" s="1"/>
      <c r="E116" s="1"/>
      <c r="F116" s="1" t="s">
        <v>93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f t="shared" ref="S116:S122" si="15">ROUND(SUM(G116:R116),5)</f>
        <v>0</v>
      </c>
    </row>
    <row r="117" spans="1:19" x14ac:dyDescent="0.25">
      <c r="A117" s="1"/>
      <c r="B117" s="1"/>
      <c r="C117" s="1"/>
      <c r="D117" s="1"/>
      <c r="E117" s="1"/>
      <c r="F117" s="1" t="s">
        <v>195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f t="shared" si="15"/>
        <v>0</v>
      </c>
    </row>
    <row r="118" spans="1:19" x14ac:dyDescent="0.25">
      <c r="A118" s="1"/>
      <c r="B118" s="1"/>
      <c r="C118" s="1"/>
      <c r="D118" s="1"/>
      <c r="E118" s="1"/>
      <c r="F118" s="1" t="s">
        <v>94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f t="shared" si="15"/>
        <v>0</v>
      </c>
    </row>
    <row r="119" spans="1:19" x14ac:dyDescent="0.25">
      <c r="A119" s="1"/>
      <c r="B119" s="1"/>
      <c r="C119" s="1"/>
      <c r="D119" s="1"/>
      <c r="E119" s="1"/>
      <c r="F119" s="1" t="s">
        <v>39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f t="shared" si="15"/>
        <v>0</v>
      </c>
    </row>
    <row r="120" spans="1:19" x14ac:dyDescent="0.25">
      <c r="A120" s="1"/>
      <c r="B120" s="1"/>
      <c r="C120" s="1"/>
      <c r="D120" s="1"/>
      <c r="E120" s="1"/>
      <c r="F120" s="1" t="s">
        <v>43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f t="shared" si="15"/>
        <v>0</v>
      </c>
    </row>
    <row r="121" spans="1:19" ht="16.5" thickBot="1" x14ac:dyDescent="0.3">
      <c r="A121" s="1"/>
      <c r="B121" s="1"/>
      <c r="C121" s="1"/>
      <c r="D121" s="1"/>
      <c r="E121" s="1"/>
      <c r="F121" s="1" t="s">
        <v>95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f t="shared" si="15"/>
        <v>0</v>
      </c>
    </row>
    <row r="122" spans="1:19" x14ac:dyDescent="0.25">
      <c r="A122" s="1"/>
      <c r="B122" s="1"/>
      <c r="C122" s="1"/>
      <c r="D122" s="1"/>
      <c r="E122" s="1" t="s">
        <v>96</v>
      </c>
      <c r="F122" s="1"/>
      <c r="G122" s="4">
        <f t="shared" ref="G122:R122" si="16">ROUND(SUM(G115:G121),5)</f>
        <v>0</v>
      </c>
      <c r="H122" s="4">
        <f t="shared" si="16"/>
        <v>0</v>
      </c>
      <c r="I122" s="4">
        <f t="shared" si="16"/>
        <v>0</v>
      </c>
      <c r="J122" s="4">
        <f t="shared" si="16"/>
        <v>0</v>
      </c>
      <c r="K122" s="4">
        <f t="shared" si="16"/>
        <v>0</v>
      </c>
      <c r="L122" s="4">
        <f t="shared" si="16"/>
        <v>0</v>
      </c>
      <c r="M122" s="4">
        <f t="shared" si="16"/>
        <v>0</v>
      </c>
      <c r="N122" s="4">
        <f t="shared" si="16"/>
        <v>0</v>
      </c>
      <c r="O122" s="4">
        <f t="shared" si="16"/>
        <v>0</v>
      </c>
      <c r="P122" s="4">
        <f t="shared" si="16"/>
        <v>0</v>
      </c>
      <c r="Q122" s="4">
        <f t="shared" si="16"/>
        <v>0</v>
      </c>
      <c r="R122" s="4">
        <f t="shared" si="16"/>
        <v>0</v>
      </c>
      <c r="S122" s="4">
        <f t="shared" si="15"/>
        <v>0</v>
      </c>
    </row>
    <row r="123" spans="1:19" x14ac:dyDescent="0.25">
      <c r="A123" s="1"/>
      <c r="B123" s="1"/>
      <c r="C123" s="1"/>
      <c r="D123" s="1"/>
      <c r="E123" s="1" t="s">
        <v>97</v>
      </c>
      <c r="F123" s="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6.5" thickBot="1" x14ac:dyDescent="0.3">
      <c r="A124" s="1"/>
      <c r="B124" s="1"/>
      <c r="C124" s="1"/>
      <c r="D124" s="1"/>
      <c r="E124" s="1"/>
      <c r="F124" s="1" t="s">
        <v>196</v>
      </c>
      <c r="G124" s="7">
        <v>555.39</v>
      </c>
      <c r="H124" s="7">
        <v>555.39</v>
      </c>
      <c r="I124" s="7">
        <v>555.39</v>
      </c>
      <c r="J124" s="7">
        <v>555.39</v>
      </c>
      <c r="K124" s="7">
        <v>555.39</v>
      </c>
      <c r="L124" s="7">
        <v>555.39</v>
      </c>
      <c r="M124" s="7">
        <v>555.39</v>
      </c>
      <c r="N124" s="7">
        <v>555.39</v>
      </c>
      <c r="O124" s="7">
        <v>555.39</v>
      </c>
      <c r="P124" s="7">
        <v>555.39</v>
      </c>
      <c r="Q124" s="7">
        <v>555.39</v>
      </c>
      <c r="R124" s="7">
        <v>555.42999999999995</v>
      </c>
      <c r="S124" s="7">
        <f>ROUND(SUM(G124:R124),5)</f>
        <v>6664.72</v>
      </c>
    </row>
    <row r="125" spans="1:19" x14ac:dyDescent="0.25">
      <c r="A125" s="1"/>
      <c r="B125" s="1"/>
      <c r="C125" s="1"/>
      <c r="D125" s="1"/>
      <c r="E125" s="1" t="s">
        <v>98</v>
      </c>
      <c r="F125" s="1"/>
      <c r="G125" s="4">
        <f t="shared" ref="G125:R125" si="17">ROUND(SUM(G123:G124),5)</f>
        <v>555.39</v>
      </c>
      <c r="H125" s="4">
        <f t="shared" si="17"/>
        <v>555.39</v>
      </c>
      <c r="I125" s="4">
        <f t="shared" si="17"/>
        <v>555.39</v>
      </c>
      <c r="J125" s="4">
        <f t="shared" si="17"/>
        <v>555.39</v>
      </c>
      <c r="K125" s="4">
        <f t="shared" si="17"/>
        <v>555.39</v>
      </c>
      <c r="L125" s="4">
        <f t="shared" si="17"/>
        <v>555.39</v>
      </c>
      <c r="M125" s="4">
        <f t="shared" si="17"/>
        <v>555.39</v>
      </c>
      <c r="N125" s="4">
        <f t="shared" si="17"/>
        <v>555.39</v>
      </c>
      <c r="O125" s="4">
        <f t="shared" si="17"/>
        <v>555.39</v>
      </c>
      <c r="P125" s="4">
        <f t="shared" si="17"/>
        <v>555.39</v>
      </c>
      <c r="Q125" s="4">
        <f t="shared" si="17"/>
        <v>555.39</v>
      </c>
      <c r="R125" s="4">
        <f t="shared" si="17"/>
        <v>555.42999999999995</v>
      </c>
      <c r="S125" s="4">
        <f>ROUND(SUM(G125:R125),5)</f>
        <v>6664.72</v>
      </c>
    </row>
    <row r="126" spans="1:19" x14ac:dyDescent="0.25">
      <c r="A126" s="1"/>
      <c r="B126" s="1"/>
      <c r="C126" s="1"/>
      <c r="D126" s="1"/>
      <c r="E126" s="1" t="s">
        <v>99</v>
      </c>
      <c r="F126" s="1"/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f>ROUND(SUM(G126:R126),5)</f>
        <v>0</v>
      </c>
    </row>
    <row r="127" spans="1:19" x14ac:dyDescent="0.25">
      <c r="A127" s="1"/>
      <c r="B127" s="1"/>
      <c r="C127" s="1"/>
      <c r="D127" s="1"/>
      <c r="E127" s="1" t="s">
        <v>100</v>
      </c>
      <c r="F127" s="1"/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f>ROUND(SUM(G127:R127),5)</f>
        <v>0</v>
      </c>
    </row>
    <row r="128" spans="1:19" x14ac:dyDescent="0.25">
      <c r="A128" s="1"/>
      <c r="B128" s="1"/>
      <c r="C128" s="1"/>
      <c r="D128" s="1"/>
      <c r="E128" s="1" t="s">
        <v>101</v>
      </c>
      <c r="F128" s="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5">
      <c r="A129" s="1"/>
      <c r="B129" s="1"/>
      <c r="C129" s="1"/>
      <c r="D129" s="1"/>
      <c r="E129" s="1"/>
      <c r="F129" s="1" t="s">
        <v>102</v>
      </c>
      <c r="G129" s="4">
        <v>5227.25</v>
      </c>
      <c r="H129" s="4">
        <v>5227.25</v>
      </c>
      <c r="I129" s="4">
        <v>5227.25</v>
      </c>
      <c r="J129" s="4">
        <v>5227.25</v>
      </c>
      <c r="K129" s="4">
        <v>5227.25</v>
      </c>
      <c r="L129" s="4">
        <v>5227.25</v>
      </c>
      <c r="M129" s="4">
        <v>5227.25</v>
      </c>
      <c r="N129" s="4">
        <v>5227.25</v>
      </c>
      <c r="O129" s="4">
        <v>5227.25</v>
      </c>
      <c r="P129" s="4">
        <v>5227.25</v>
      </c>
      <c r="Q129" s="4">
        <v>5227.25</v>
      </c>
      <c r="R129" s="4">
        <v>5227.25</v>
      </c>
      <c r="S129" s="4">
        <f t="shared" ref="S129:S162" si="18">ROUND(SUM(G129:R129),5)</f>
        <v>62727</v>
      </c>
    </row>
    <row r="130" spans="1:19" x14ac:dyDescent="0.25">
      <c r="A130" s="1"/>
      <c r="B130" s="1"/>
      <c r="C130" s="1"/>
      <c r="D130" s="1"/>
      <c r="E130" s="1"/>
      <c r="F130" s="1" t="s">
        <v>208</v>
      </c>
      <c r="G130" s="4">
        <v>185</v>
      </c>
      <c r="H130" s="4">
        <v>185</v>
      </c>
      <c r="I130" s="4">
        <v>185</v>
      </c>
      <c r="J130" s="4">
        <v>185</v>
      </c>
      <c r="K130" s="4">
        <v>185</v>
      </c>
      <c r="L130" s="4">
        <v>185</v>
      </c>
      <c r="M130" s="4">
        <v>185</v>
      </c>
      <c r="N130" s="4">
        <v>185</v>
      </c>
      <c r="O130" s="4">
        <v>185</v>
      </c>
      <c r="P130" s="4">
        <v>185</v>
      </c>
      <c r="Q130" s="4">
        <v>185</v>
      </c>
      <c r="R130" s="4">
        <v>132</v>
      </c>
      <c r="S130" s="4">
        <f t="shared" si="18"/>
        <v>2167</v>
      </c>
    </row>
    <row r="131" spans="1:19" x14ac:dyDescent="0.25">
      <c r="A131" s="1"/>
      <c r="B131" s="1"/>
      <c r="C131" s="1"/>
      <c r="D131" s="1"/>
      <c r="E131" s="1"/>
      <c r="F131" s="1" t="s">
        <v>103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f t="shared" si="18"/>
        <v>0</v>
      </c>
    </row>
    <row r="132" spans="1:19" x14ac:dyDescent="0.25">
      <c r="A132" s="1"/>
      <c r="B132" s="1"/>
      <c r="C132" s="1"/>
      <c r="D132" s="1"/>
      <c r="E132" s="1"/>
      <c r="F132" s="1" t="s">
        <v>104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f t="shared" si="18"/>
        <v>0</v>
      </c>
    </row>
    <row r="133" spans="1:19" x14ac:dyDescent="0.25">
      <c r="A133" s="1"/>
      <c r="B133" s="1"/>
      <c r="C133" s="1"/>
      <c r="D133" s="1"/>
      <c r="E133" s="1"/>
      <c r="F133" s="1" t="s">
        <v>105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f t="shared" si="18"/>
        <v>0</v>
      </c>
    </row>
    <row r="134" spans="1:19" x14ac:dyDescent="0.25">
      <c r="A134" s="1"/>
      <c r="B134" s="1"/>
      <c r="C134" s="1"/>
      <c r="D134" s="1"/>
      <c r="E134" s="1"/>
      <c r="F134" s="1" t="s">
        <v>106</v>
      </c>
      <c r="G134" s="4">
        <v>0</v>
      </c>
      <c r="H134" s="4">
        <v>2054.85</v>
      </c>
      <c r="I134" s="4">
        <v>2054.85</v>
      </c>
      <c r="J134" s="4">
        <v>2054.85</v>
      </c>
      <c r="K134" s="4">
        <v>2054.85</v>
      </c>
      <c r="L134" s="4">
        <v>2054.85</v>
      </c>
      <c r="M134" s="4">
        <v>2054.85</v>
      </c>
      <c r="N134" s="4">
        <v>2054.85</v>
      </c>
      <c r="O134" s="4">
        <v>2054.85</v>
      </c>
      <c r="P134" s="4">
        <v>2054.85</v>
      </c>
      <c r="Q134" s="4">
        <v>2054.85</v>
      </c>
      <c r="R134" s="4">
        <v>4109.75</v>
      </c>
      <c r="S134" s="4">
        <f t="shared" si="18"/>
        <v>24658.25</v>
      </c>
    </row>
    <row r="135" spans="1:19" x14ac:dyDescent="0.25">
      <c r="A135" s="1"/>
      <c r="B135" s="1"/>
      <c r="C135" s="1"/>
      <c r="D135" s="1"/>
      <c r="E135" s="1"/>
      <c r="F135" s="1" t="s">
        <v>107</v>
      </c>
      <c r="G135" s="4">
        <v>261.36</v>
      </c>
      <c r="H135" s="4">
        <v>375.03</v>
      </c>
      <c r="I135" s="4">
        <v>375.03</v>
      </c>
      <c r="J135" s="4">
        <v>375.03</v>
      </c>
      <c r="K135" s="4">
        <v>375.03</v>
      </c>
      <c r="L135" s="4">
        <v>375.03</v>
      </c>
      <c r="M135" s="4">
        <v>375.03</v>
      </c>
      <c r="N135" s="4">
        <v>375.03</v>
      </c>
      <c r="O135" s="4">
        <v>375.03</v>
      </c>
      <c r="P135" s="4">
        <v>375.03</v>
      </c>
      <c r="Q135" s="4">
        <v>375.03</v>
      </c>
      <c r="R135" s="4">
        <v>488.7</v>
      </c>
      <c r="S135" s="4">
        <f t="shared" si="18"/>
        <v>4500.3599999999997</v>
      </c>
    </row>
    <row r="136" spans="1:19" x14ac:dyDescent="0.25">
      <c r="A136" s="1"/>
      <c r="B136" s="1"/>
      <c r="C136" s="1"/>
      <c r="D136" s="1"/>
      <c r="E136" s="1"/>
      <c r="F136" s="1" t="s">
        <v>108</v>
      </c>
      <c r="G136" s="4">
        <v>475.68</v>
      </c>
      <c r="H136" s="4">
        <v>608.29999999999995</v>
      </c>
      <c r="I136" s="4">
        <v>608.29999999999995</v>
      </c>
      <c r="J136" s="4">
        <v>608.29999999999995</v>
      </c>
      <c r="K136" s="4">
        <v>608.29999999999995</v>
      </c>
      <c r="L136" s="4">
        <v>608.29999999999995</v>
      </c>
      <c r="M136" s="4">
        <v>608.29999999999995</v>
      </c>
      <c r="N136" s="4">
        <v>608.29999999999995</v>
      </c>
      <c r="O136" s="4">
        <v>608.29999999999995</v>
      </c>
      <c r="P136" s="4">
        <v>608.29999999999995</v>
      </c>
      <c r="Q136" s="4">
        <v>608.29999999999995</v>
      </c>
      <c r="R136" s="4">
        <v>740.92</v>
      </c>
      <c r="S136" s="4">
        <f t="shared" si="18"/>
        <v>7299.6</v>
      </c>
    </row>
    <row r="137" spans="1:19" x14ac:dyDescent="0.25">
      <c r="A137" s="1"/>
      <c r="B137" s="1"/>
      <c r="C137" s="1"/>
      <c r="D137" s="1"/>
      <c r="E137" s="1"/>
      <c r="F137" s="1" t="s">
        <v>39</v>
      </c>
      <c r="G137" s="4">
        <v>6</v>
      </c>
      <c r="H137" s="4">
        <v>6</v>
      </c>
      <c r="I137" s="4">
        <v>6</v>
      </c>
      <c r="J137" s="4">
        <v>6</v>
      </c>
      <c r="K137" s="4">
        <v>6</v>
      </c>
      <c r="L137" s="4">
        <v>6</v>
      </c>
      <c r="M137" s="4">
        <v>6</v>
      </c>
      <c r="N137" s="4">
        <v>6</v>
      </c>
      <c r="O137" s="4">
        <v>6</v>
      </c>
      <c r="P137" s="4">
        <v>6</v>
      </c>
      <c r="Q137" s="4">
        <v>6</v>
      </c>
      <c r="R137" s="4">
        <v>6</v>
      </c>
      <c r="S137" s="4">
        <f t="shared" si="18"/>
        <v>72</v>
      </c>
    </row>
    <row r="138" spans="1:19" x14ac:dyDescent="0.25">
      <c r="A138" s="1"/>
      <c r="B138" s="1"/>
      <c r="C138" s="1"/>
      <c r="D138" s="1"/>
      <c r="E138" s="1"/>
      <c r="F138" s="1" t="s">
        <v>109</v>
      </c>
      <c r="G138" s="4">
        <v>325</v>
      </c>
      <c r="H138" s="4">
        <v>650</v>
      </c>
      <c r="I138" s="4">
        <v>650</v>
      </c>
      <c r="J138" s="4">
        <v>650</v>
      </c>
      <c r="K138" s="4">
        <v>650</v>
      </c>
      <c r="L138" s="4">
        <v>650</v>
      </c>
      <c r="M138" s="4">
        <v>650</v>
      </c>
      <c r="N138" s="4">
        <v>650</v>
      </c>
      <c r="O138" s="4">
        <v>650</v>
      </c>
      <c r="P138" s="4">
        <v>650</v>
      </c>
      <c r="Q138" s="4">
        <v>650</v>
      </c>
      <c r="R138" s="4">
        <v>975</v>
      </c>
      <c r="S138" s="4">
        <f t="shared" si="18"/>
        <v>7800</v>
      </c>
    </row>
    <row r="139" spans="1:19" x14ac:dyDescent="0.25">
      <c r="A139" s="1"/>
      <c r="B139" s="1"/>
      <c r="C139" s="1"/>
      <c r="D139" s="1"/>
      <c r="E139" s="1"/>
      <c r="F139" s="1" t="s">
        <v>110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f t="shared" si="18"/>
        <v>0</v>
      </c>
    </row>
    <row r="140" spans="1:19" x14ac:dyDescent="0.25">
      <c r="A140" s="1"/>
      <c r="B140" s="1"/>
      <c r="C140" s="1"/>
      <c r="D140" s="1"/>
      <c r="E140" s="1"/>
      <c r="F140" s="1" t="s">
        <v>43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f t="shared" si="18"/>
        <v>0</v>
      </c>
    </row>
    <row r="141" spans="1:19" x14ac:dyDescent="0.25">
      <c r="A141" s="1"/>
      <c r="B141" s="1"/>
      <c r="C141" s="1"/>
      <c r="D141" s="1"/>
      <c r="E141" s="1"/>
      <c r="F141" s="1" t="s">
        <v>111</v>
      </c>
      <c r="G141" s="4">
        <v>18.809999999999999</v>
      </c>
      <c r="H141" s="4">
        <v>18.809999999999999</v>
      </c>
      <c r="I141" s="4">
        <v>18.809999999999999</v>
      </c>
      <c r="J141" s="4">
        <v>18.809999999999999</v>
      </c>
      <c r="K141" s="4">
        <v>18.809999999999999</v>
      </c>
      <c r="L141" s="4">
        <v>18.809999999999999</v>
      </c>
      <c r="M141" s="4">
        <v>18.809999999999999</v>
      </c>
      <c r="N141" s="4">
        <v>18.809999999999999</v>
      </c>
      <c r="O141" s="4">
        <v>18.809999999999999</v>
      </c>
      <c r="P141" s="4">
        <v>18.809999999999999</v>
      </c>
      <c r="Q141" s="4">
        <v>18.809999999999999</v>
      </c>
      <c r="R141" s="4">
        <v>18.809999999999999</v>
      </c>
      <c r="S141" s="4">
        <f t="shared" si="18"/>
        <v>225.72</v>
      </c>
    </row>
    <row r="142" spans="1:19" x14ac:dyDescent="0.25">
      <c r="A142" s="1"/>
      <c r="B142" s="1"/>
      <c r="C142" s="1"/>
      <c r="D142" s="1"/>
      <c r="E142" s="1"/>
      <c r="F142" s="1" t="s">
        <v>112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1925.21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f t="shared" si="18"/>
        <v>1925.21</v>
      </c>
    </row>
    <row r="143" spans="1:19" x14ac:dyDescent="0.25">
      <c r="A143" s="1"/>
      <c r="B143" s="1"/>
      <c r="C143" s="1"/>
      <c r="D143" s="1"/>
      <c r="E143" s="1"/>
      <c r="F143" s="1" t="s">
        <v>45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f t="shared" si="18"/>
        <v>0</v>
      </c>
    </row>
    <row r="144" spans="1:19" x14ac:dyDescent="0.25">
      <c r="A144" s="1"/>
      <c r="B144" s="1"/>
      <c r="C144" s="1"/>
      <c r="D144" s="1"/>
      <c r="E144" s="1"/>
      <c r="F144" s="1" t="s">
        <v>113</v>
      </c>
      <c r="G144" s="4">
        <v>1000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f t="shared" si="18"/>
        <v>1000</v>
      </c>
    </row>
    <row r="145" spans="1:19" x14ac:dyDescent="0.25">
      <c r="A145" s="1"/>
      <c r="B145" s="1"/>
      <c r="C145" s="1"/>
      <c r="D145" s="1"/>
      <c r="E145" s="1"/>
      <c r="F145" s="1" t="s">
        <v>89</v>
      </c>
      <c r="G145" s="4">
        <v>26</v>
      </c>
      <c r="H145" s="4">
        <v>0</v>
      </c>
      <c r="I145" s="4">
        <v>0</v>
      </c>
      <c r="J145" s="4">
        <v>26</v>
      </c>
      <c r="K145" s="4">
        <v>0</v>
      </c>
      <c r="L145" s="4">
        <v>0</v>
      </c>
      <c r="M145" s="4">
        <v>26</v>
      </c>
      <c r="N145" s="4">
        <v>0</v>
      </c>
      <c r="O145" s="4">
        <v>0</v>
      </c>
      <c r="P145" s="4">
        <v>0</v>
      </c>
      <c r="Q145" s="4">
        <v>0</v>
      </c>
      <c r="R145" s="4">
        <v>26</v>
      </c>
      <c r="S145" s="4">
        <f t="shared" si="18"/>
        <v>104</v>
      </c>
    </row>
    <row r="146" spans="1:19" x14ac:dyDescent="0.25">
      <c r="A146" s="1"/>
      <c r="B146" s="1"/>
      <c r="C146" s="1"/>
      <c r="D146" s="1"/>
      <c r="E146" s="1"/>
      <c r="F146" s="1" t="s">
        <v>114</v>
      </c>
      <c r="G146" s="4">
        <v>0</v>
      </c>
      <c r="H146" s="4">
        <v>359</v>
      </c>
      <c r="I146" s="4">
        <v>0</v>
      </c>
      <c r="J146" s="4">
        <v>359</v>
      </c>
      <c r="K146" s="4">
        <v>0</v>
      </c>
      <c r="L146" s="4">
        <v>359</v>
      </c>
      <c r="M146" s="4">
        <v>0</v>
      </c>
      <c r="N146" s="4">
        <v>359</v>
      </c>
      <c r="O146" s="4">
        <v>0</v>
      </c>
      <c r="P146" s="4">
        <v>359</v>
      </c>
      <c r="Q146" s="4">
        <v>0</v>
      </c>
      <c r="R146" s="4">
        <v>359</v>
      </c>
      <c r="S146" s="4">
        <f t="shared" si="18"/>
        <v>2154</v>
      </c>
    </row>
    <row r="147" spans="1:19" x14ac:dyDescent="0.25">
      <c r="A147" s="1"/>
      <c r="B147" s="1"/>
      <c r="C147" s="1"/>
      <c r="D147" s="1"/>
      <c r="E147" s="1"/>
      <c r="F147" s="1" t="s">
        <v>115</v>
      </c>
      <c r="G147" s="4">
        <v>125</v>
      </c>
      <c r="H147" s="4">
        <v>125</v>
      </c>
      <c r="I147" s="4">
        <v>120</v>
      </c>
      <c r="J147" s="4">
        <v>120</v>
      </c>
      <c r="K147" s="4">
        <v>120</v>
      </c>
      <c r="L147" s="4">
        <v>120</v>
      </c>
      <c r="M147" s="4">
        <v>120</v>
      </c>
      <c r="N147" s="4">
        <v>120</v>
      </c>
      <c r="O147" s="4">
        <v>120</v>
      </c>
      <c r="P147" s="4">
        <v>120</v>
      </c>
      <c r="Q147" s="4">
        <v>120</v>
      </c>
      <c r="R147" s="4">
        <v>120</v>
      </c>
      <c r="S147" s="4">
        <f t="shared" si="18"/>
        <v>1450</v>
      </c>
    </row>
    <row r="148" spans="1:19" x14ac:dyDescent="0.25">
      <c r="A148" s="1"/>
      <c r="B148" s="1"/>
      <c r="C148" s="1"/>
      <c r="D148" s="1"/>
      <c r="E148" s="1"/>
      <c r="F148" s="1" t="s">
        <v>116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f t="shared" si="18"/>
        <v>0</v>
      </c>
    </row>
    <row r="149" spans="1:19" x14ac:dyDescent="0.25">
      <c r="A149" s="1"/>
      <c r="B149" s="1"/>
      <c r="C149" s="1"/>
      <c r="D149" s="1"/>
      <c r="E149" s="1"/>
      <c r="F149" s="1" t="s">
        <v>117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f t="shared" si="18"/>
        <v>0</v>
      </c>
    </row>
    <row r="150" spans="1:19" x14ac:dyDescent="0.25">
      <c r="A150" s="1"/>
      <c r="B150" s="1"/>
      <c r="C150" s="1"/>
      <c r="D150" s="1"/>
      <c r="E150" s="1"/>
      <c r="F150" s="1" t="s">
        <v>118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f t="shared" si="18"/>
        <v>0</v>
      </c>
    </row>
    <row r="151" spans="1:19" x14ac:dyDescent="0.25">
      <c r="A151" s="1"/>
      <c r="B151" s="1"/>
      <c r="C151" s="1"/>
      <c r="D151" s="1"/>
      <c r="E151" s="1"/>
      <c r="F151" s="1" t="s">
        <v>81</v>
      </c>
      <c r="G151" s="4">
        <v>300</v>
      </c>
      <c r="H151" s="4">
        <v>300</v>
      </c>
      <c r="I151" s="4">
        <v>300</v>
      </c>
      <c r="J151" s="4">
        <v>300</v>
      </c>
      <c r="K151" s="4">
        <v>300</v>
      </c>
      <c r="L151" s="4">
        <v>300</v>
      </c>
      <c r="M151" s="4">
        <v>300</v>
      </c>
      <c r="N151" s="4">
        <v>300</v>
      </c>
      <c r="O151" s="4">
        <v>300</v>
      </c>
      <c r="P151" s="4">
        <v>300</v>
      </c>
      <c r="Q151" s="4">
        <v>300</v>
      </c>
      <c r="R151" s="4">
        <v>300</v>
      </c>
      <c r="S151" s="4">
        <f t="shared" si="18"/>
        <v>3600</v>
      </c>
    </row>
    <row r="152" spans="1:19" x14ac:dyDescent="0.25">
      <c r="A152" s="1"/>
      <c r="B152" s="1"/>
      <c r="C152" s="1"/>
      <c r="D152" s="1"/>
      <c r="E152" s="1"/>
      <c r="F152" s="1" t="s">
        <v>119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 t="shared" si="18"/>
        <v>0</v>
      </c>
    </row>
    <row r="153" spans="1:19" x14ac:dyDescent="0.25">
      <c r="A153" s="1"/>
      <c r="B153" s="1"/>
      <c r="C153" s="1"/>
      <c r="D153" s="1"/>
      <c r="E153" s="1"/>
      <c r="F153" s="1" t="s">
        <v>206</v>
      </c>
      <c r="G153" s="4">
        <v>416.66</v>
      </c>
      <c r="H153" s="4">
        <v>416.66</v>
      </c>
      <c r="I153" s="4">
        <v>416.66</v>
      </c>
      <c r="J153" s="4">
        <v>416.66</v>
      </c>
      <c r="K153" s="4">
        <v>416.67</v>
      </c>
      <c r="L153" s="4">
        <v>416.67</v>
      </c>
      <c r="M153" s="4">
        <v>416.67</v>
      </c>
      <c r="N153" s="4">
        <v>416.67</v>
      </c>
      <c r="O153" s="4">
        <v>416.67</v>
      </c>
      <c r="P153" s="4">
        <v>416.67</v>
      </c>
      <c r="Q153" s="4">
        <v>416.67</v>
      </c>
      <c r="R153" s="4">
        <v>416.67</v>
      </c>
      <c r="S153" s="4">
        <f t="shared" si="18"/>
        <v>5000</v>
      </c>
    </row>
    <row r="154" spans="1:19" x14ac:dyDescent="0.25">
      <c r="A154" s="1"/>
      <c r="B154" s="1"/>
      <c r="C154" s="1"/>
      <c r="D154" s="1"/>
      <c r="E154" s="1"/>
      <c r="F154" s="1" t="s">
        <v>120</v>
      </c>
      <c r="G154" s="4">
        <v>500</v>
      </c>
      <c r="H154" s="4">
        <v>1000</v>
      </c>
      <c r="I154" s="4">
        <v>150</v>
      </c>
      <c r="J154" s="4">
        <v>150</v>
      </c>
      <c r="K154" s="4">
        <v>150</v>
      </c>
      <c r="L154" s="4">
        <v>150</v>
      </c>
      <c r="M154" s="4">
        <v>150</v>
      </c>
      <c r="N154" s="4">
        <v>150</v>
      </c>
      <c r="O154" s="4">
        <v>150</v>
      </c>
      <c r="P154" s="4">
        <v>150</v>
      </c>
      <c r="Q154" s="4">
        <v>150</v>
      </c>
      <c r="R154" s="4">
        <v>150</v>
      </c>
      <c r="S154" s="4">
        <f t="shared" si="18"/>
        <v>3000</v>
      </c>
    </row>
    <row r="155" spans="1:19" x14ac:dyDescent="0.25">
      <c r="A155" s="1"/>
      <c r="B155" s="1"/>
      <c r="C155" s="1"/>
      <c r="D155" s="1"/>
      <c r="E155" s="1"/>
      <c r="F155" s="1" t="s">
        <v>207</v>
      </c>
      <c r="G155" s="4">
        <v>1250</v>
      </c>
      <c r="H155" s="4">
        <v>1250</v>
      </c>
      <c r="I155" s="4">
        <v>1250</v>
      </c>
      <c r="J155" s="4">
        <v>1250</v>
      </c>
      <c r="K155" s="4">
        <v>1250</v>
      </c>
      <c r="L155" s="4">
        <v>1250</v>
      </c>
      <c r="M155" s="4">
        <v>1250</v>
      </c>
      <c r="N155" s="4">
        <v>1250</v>
      </c>
      <c r="O155" s="4">
        <v>1250</v>
      </c>
      <c r="P155" s="4">
        <v>1250</v>
      </c>
      <c r="Q155" s="4">
        <v>1250</v>
      </c>
      <c r="R155" s="4">
        <v>1250</v>
      </c>
      <c r="S155" s="4">
        <f t="shared" si="18"/>
        <v>15000</v>
      </c>
    </row>
    <row r="156" spans="1:19" x14ac:dyDescent="0.25">
      <c r="A156" s="1"/>
      <c r="B156" s="1"/>
      <c r="C156" s="1"/>
      <c r="D156" s="1"/>
      <c r="E156" s="1"/>
      <c r="F156" s="1" t="s">
        <v>121</v>
      </c>
      <c r="G156" s="4">
        <v>0</v>
      </c>
      <c r="H156" s="4">
        <v>0</v>
      </c>
      <c r="I156" s="4">
        <v>200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450</v>
      </c>
      <c r="S156" s="4">
        <f t="shared" si="18"/>
        <v>650</v>
      </c>
    </row>
    <row r="157" spans="1:19" x14ac:dyDescent="0.25">
      <c r="A157" s="1"/>
      <c r="B157" s="1"/>
      <c r="C157" s="1"/>
      <c r="D157" s="1"/>
      <c r="E157" s="1"/>
      <c r="F157" s="1" t="s">
        <v>122</v>
      </c>
      <c r="G157" s="4">
        <v>54.98</v>
      </c>
      <c r="H157" s="4">
        <v>54.98</v>
      </c>
      <c r="I157" s="4">
        <v>54.98</v>
      </c>
      <c r="J157" s="4">
        <v>54.98</v>
      </c>
      <c r="K157" s="4">
        <v>54.98</v>
      </c>
      <c r="L157" s="4">
        <v>54.98</v>
      </c>
      <c r="M157" s="4">
        <v>54.98</v>
      </c>
      <c r="N157" s="4">
        <v>54.98</v>
      </c>
      <c r="O157" s="4">
        <v>54.98</v>
      </c>
      <c r="P157" s="4">
        <v>54.98</v>
      </c>
      <c r="Q157" s="4">
        <v>54.98</v>
      </c>
      <c r="R157" s="4">
        <v>54.98</v>
      </c>
      <c r="S157" s="4">
        <f t="shared" si="18"/>
        <v>659.76</v>
      </c>
    </row>
    <row r="158" spans="1:19" x14ac:dyDescent="0.25">
      <c r="A158" s="1"/>
      <c r="B158" s="1"/>
      <c r="C158" s="1"/>
      <c r="D158" s="1"/>
      <c r="E158" s="1"/>
      <c r="F158" s="1" t="s">
        <v>123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f t="shared" si="18"/>
        <v>0</v>
      </c>
    </row>
    <row r="159" spans="1:19" x14ac:dyDescent="0.25">
      <c r="A159" s="1"/>
      <c r="B159" s="1"/>
      <c r="C159" s="1"/>
      <c r="D159" s="1"/>
      <c r="E159" s="1"/>
      <c r="F159" s="1" t="s">
        <v>124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f t="shared" si="18"/>
        <v>0</v>
      </c>
    </row>
    <row r="160" spans="1:19" x14ac:dyDescent="0.25">
      <c r="A160" s="1"/>
      <c r="B160" s="1"/>
      <c r="C160" s="1"/>
      <c r="D160" s="1"/>
      <c r="E160" s="1"/>
      <c r="F160" s="1" t="s">
        <v>125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f t="shared" si="18"/>
        <v>0</v>
      </c>
    </row>
    <row r="161" spans="1:19" ht="16.5" thickBot="1" x14ac:dyDescent="0.3">
      <c r="A161" s="1"/>
      <c r="B161" s="1"/>
      <c r="C161" s="1"/>
      <c r="D161" s="1"/>
      <c r="E161" s="1"/>
      <c r="F161" s="1" t="s">
        <v>126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f t="shared" si="18"/>
        <v>0</v>
      </c>
    </row>
    <row r="162" spans="1:19" x14ac:dyDescent="0.25">
      <c r="A162" s="1"/>
      <c r="B162" s="1"/>
      <c r="C162" s="1"/>
      <c r="D162" s="1"/>
      <c r="E162" s="1" t="s">
        <v>127</v>
      </c>
      <c r="F162" s="1"/>
      <c r="G162" s="4">
        <f t="shared" ref="G162:R162" si="19">ROUND(SUM(G128:G161),5)</f>
        <v>10171.74</v>
      </c>
      <c r="H162" s="4">
        <f t="shared" si="19"/>
        <v>12630.88</v>
      </c>
      <c r="I162" s="4">
        <f t="shared" si="19"/>
        <v>11616.88</v>
      </c>
      <c r="J162" s="4">
        <f t="shared" si="19"/>
        <v>11801.88</v>
      </c>
      <c r="K162" s="4">
        <f t="shared" si="19"/>
        <v>11416.89</v>
      </c>
      <c r="L162" s="4">
        <f t="shared" si="19"/>
        <v>11775.89</v>
      </c>
      <c r="M162" s="4">
        <f t="shared" si="19"/>
        <v>13368.1</v>
      </c>
      <c r="N162" s="4">
        <f t="shared" si="19"/>
        <v>11775.89</v>
      </c>
      <c r="O162" s="4">
        <f t="shared" si="19"/>
        <v>11416.89</v>
      </c>
      <c r="P162" s="4">
        <f t="shared" si="19"/>
        <v>11775.89</v>
      </c>
      <c r="Q162" s="4">
        <f t="shared" si="19"/>
        <v>11416.89</v>
      </c>
      <c r="R162" s="4">
        <f t="shared" si="19"/>
        <v>14825.08</v>
      </c>
      <c r="S162" s="4">
        <f t="shared" si="18"/>
        <v>143992.9</v>
      </c>
    </row>
    <row r="163" spans="1:19" x14ac:dyDescent="0.25">
      <c r="A163" s="1"/>
      <c r="B163" s="1"/>
      <c r="C163" s="1"/>
      <c r="D163" s="1"/>
      <c r="E163" s="1" t="s">
        <v>128</v>
      </c>
      <c r="F163" s="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x14ac:dyDescent="0.25">
      <c r="A164" s="1"/>
      <c r="B164" s="1"/>
      <c r="C164" s="1"/>
      <c r="D164" s="1"/>
      <c r="E164" s="1"/>
      <c r="F164" s="1" t="s">
        <v>43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f>ROUND(SUM(G164:R164),5)</f>
        <v>0</v>
      </c>
    </row>
    <row r="165" spans="1:19" x14ac:dyDescent="0.25">
      <c r="A165" s="1"/>
      <c r="B165" s="1"/>
      <c r="C165" s="1"/>
      <c r="D165" s="1"/>
      <c r="E165" s="1"/>
      <c r="F165" s="1" t="s">
        <v>198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f>ROUND(SUM(G165:R165),5)</f>
        <v>0</v>
      </c>
    </row>
    <row r="166" spans="1:19" ht="16.5" thickBot="1" x14ac:dyDescent="0.3">
      <c r="A166" s="1"/>
      <c r="B166" s="1"/>
      <c r="C166" s="1"/>
      <c r="D166" s="1"/>
      <c r="E166" s="1"/>
      <c r="F166" s="1" t="s">
        <v>129</v>
      </c>
      <c r="G166" s="7">
        <v>425</v>
      </c>
      <c r="H166" s="7">
        <v>400</v>
      </c>
      <c r="I166" s="7">
        <v>400</v>
      </c>
      <c r="J166" s="7">
        <v>400</v>
      </c>
      <c r="K166" s="7">
        <v>400</v>
      </c>
      <c r="L166" s="7">
        <v>425</v>
      </c>
      <c r="M166" s="7">
        <v>425</v>
      </c>
      <c r="N166" s="7">
        <v>425</v>
      </c>
      <c r="O166" s="7">
        <v>425</v>
      </c>
      <c r="P166" s="7">
        <v>425</v>
      </c>
      <c r="Q166" s="7">
        <v>425</v>
      </c>
      <c r="R166" s="7">
        <v>425</v>
      </c>
      <c r="S166" s="7">
        <f>ROUND(SUM(G166:R166),5)</f>
        <v>5000</v>
      </c>
    </row>
    <row r="167" spans="1:19" x14ac:dyDescent="0.25">
      <c r="A167" s="1"/>
      <c r="B167" s="1"/>
      <c r="C167" s="1"/>
      <c r="D167" s="1"/>
      <c r="E167" s="1" t="s">
        <v>130</v>
      </c>
      <c r="F167" s="1"/>
      <c r="G167" s="4">
        <f t="shared" ref="G167:R167" si="20">ROUND(SUM(G163:G166),5)</f>
        <v>425</v>
      </c>
      <c r="H167" s="4">
        <f t="shared" si="20"/>
        <v>400</v>
      </c>
      <c r="I167" s="4">
        <f t="shared" si="20"/>
        <v>400</v>
      </c>
      <c r="J167" s="4">
        <f t="shared" si="20"/>
        <v>400</v>
      </c>
      <c r="K167" s="4">
        <f t="shared" si="20"/>
        <v>400</v>
      </c>
      <c r="L167" s="4">
        <f t="shared" si="20"/>
        <v>425</v>
      </c>
      <c r="M167" s="4">
        <f t="shared" si="20"/>
        <v>425</v>
      </c>
      <c r="N167" s="4">
        <f t="shared" si="20"/>
        <v>425</v>
      </c>
      <c r="O167" s="4">
        <f t="shared" si="20"/>
        <v>425</v>
      </c>
      <c r="P167" s="4">
        <f t="shared" si="20"/>
        <v>425</v>
      </c>
      <c r="Q167" s="4">
        <f t="shared" si="20"/>
        <v>425</v>
      </c>
      <c r="R167" s="4">
        <f t="shared" si="20"/>
        <v>425</v>
      </c>
      <c r="S167" s="4">
        <f>ROUND(SUM(G167:R167),5)</f>
        <v>5000</v>
      </c>
    </row>
    <row r="168" spans="1:19" x14ac:dyDescent="0.25">
      <c r="A168" s="1"/>
      <c r="B168" s="1"/>
      <c r="C168" s="1"/>
      <c r="D168" s="1"/>
      <c r="E168" s="1" t="s">
        <v>131</v>
      </c>
      <c r="F168" s="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25">
      <c r="A169" s="1"/>
      <c r="B169" s="1"/>
      <c r="C169" s="1"/>
      <c r="D169" s="1"/>
      <c r="E169" s="1"/>
      <c r="F169" s="1" t="s">
        <v>132</v>
      </c>
      <c r="G169" s="4">
        <v>480</v>
      </c>
      <c r="H169" s="4">
        <v>480</v>
      </c>
      <c r="I169" s="4">
        <v>480</v>
      </c>
      <c r="J169" s="4">
        <v>480</v>
      </c>
      <c r="K169" s="4">
        <v>480</v>
      </c>
      <c r="L169" s="4">
        <v>480</v>
      </c>
      <c r="M169" s="4">
        <v>480</v>
      </c>
      <c r="N169" s="4">
        <v>480</v>
      </c>
      <c r="O169" s="4">
        <v>480</v>
      </c>
      <c r="P169" s="4">
        <v>1000</v>
      </c>
      <c r="Q169" s="4">
        <v>480</v>
      </c>
      <c r="R169" s="4">
        <v>480</v>
      </c>
      <c r="S169" s="4">
        <f>ROUND(SUM(G169:R169),5)</f>
        <v>6280</v>
      </c>
    </row>
    <row r="170" spans="1:19" x14ac:dyDescent="0.25">
      <c r="A170" s="1"/>
      <c r="B170" s="1"/>
      <c r="C170" s="1"/>
      <c r="D170" s="1"/>
      <c r="E170" s="1"/>
      <c r="F170" s="1" t="s">
        <v>133</v>
      </c>
      <c r="G170" s="4">
        <v>0</v>
      </c>
      <c r="H170" s="4">
        <v>0</v>
      </c>
      <c r="I170" s="4">
        <v>4000</v>
      </c>
      <c r="J170" s="4">
        <v>2200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f>ROUND(SUM(G170:R170),5)</f>
        <v>6200</v>
      </c>
    </row>
    <row r="171" spans="1:19" ht="16.5" thickBot="1" x14ac:dyDescent="0.3">
      <c r="A171" s="1"/>
      <c r="B171" s="1"/>
      <c r="C171" s="1"/>
      <c r="D171" s="1"/>
      <c r="E171" s="1"/>
      <c r="F171" s="1" t="s">
        <v>134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f>ROUND(SUM(G171:R171),5)</f>
        <v>0</v>
      </c>
    </row>
    <row r="172" spans="1:19" x14ac:dyDescent="0.25">
      <c r="A172" s="1"/>
      <c r="B172" s="1"/>
      <c r="C172" s="1"/>
      <c r="D172" s="1"/>
      <c r="E172" s="1" t="s">
        <v>135</v>
      </c>
      <c r="F172" s="1"/>
      <c r="G172" s="4">
        <f t="shared" ref="G172:R172" si="21">ROUND(SUM(G168:G171),5)</f>
        <v>480</v>
      </c>
      <c r="H172" s="4">
        <f t="shared" si="21"/>
        <v>480</v>
      </c>
      <c r="I172" s="4">
        <f t="shared" si="21"/>
        <v>4480</v>
      </c>
      <c r="J172" s="4">
        <f t="shared" si="21"/>
        <v>2680</v>
      </c>
      <c r="K172" s="4">
        <f t="shared" si="21"/>
        <v>480</v>
      </c>
      <c r="L172" s="4">
        <f t="shared" si="21"/>
        <v>480</v>
      </c>
      <c r="M172" s="4">
        <f t="shared" si="21"/>
        <v>480</v>
      </c>
      <c r="N172" s="4">
        <f t="shared" si="21"/>
        <v>480</v>
      </c>
      <c r="O172" s="4">
        <f t="shared" si="21"/>
        <v>480</v>
      </c>
      <c r="P172" s="4">
        <f t="shared" si="21"/>
        <v>1000</v>
      </c>
      <c r="Q172" s="4">
        <f t="shared" si="21"/>
        <v>480</v>
      </c>
      <c r="R172" s="4">
        <f t="shared" si="21"/>
        <v>480</v>
      </c>
      <c r="S172" s="4">
        <f>ROUND(SUM(G172:R172),5)</f>
        <v>12480</v>
      </c>
    </row>
    <row r="173" spans="1:19" x14ac:dyDescent="0.25">
      <c r="A173" s="1"/>
      <c r="B173" s="1"/>
      <c r="C173" s="1"/>
      <c r="D173" s="1"/>
      <c r="E173" s="1" t="s">
        <v>136</v>
      </c>
      <c r="F173" s="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x14ac:dyDescent="0.25">
      <c r="A174" s="1"/>
      <c r="B174" s="1"/>
      <c r="C174" s="1"/>
      <c r="D174" s="1"/>
      <c r="E174" s="1"/>
      <c r="F174" s="1" t="s">
        <v>137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f>ROUND(SUM(G174:R174),5)</f>
        <v>0</v>
      </c>
    </row>
    <row r="175" spans="1:19" x14ac:dyDescent="0.25">
      <c r="A175" s="1"/>
      <c r="B175" s="1"/>
      <c r="C175" s="1"/>
      <c r="D175" s="1"/>
      <c r="E175" s="1"/>
      <c r="F175" s="1" t="s">
        <v>138</v>
      </c>
      <c r="G175" s="4">
        <v>120</v>
      </c>
      <c r="H175" s="4">
        <v>120</v>
      </c>
      <c r="I175" s="4">
        <v>120</v>
      </c>
      <c r="J175" s="4">
        <v>120</v>
      </c>
      <c r="K175" s="4">
        <v>120</v>
      </c>
      <c r="L175" s="4">
        <v>120</v>
      </c>
      <c r="M175" s="4">
        <v>120</v>
      </c>
      <c r="N175" s="4">
        <v>120</v>
      </c>
      <c r="O175" s="4">
        <v>120</v>
      </c>
      <c r="P175" s="4">
        <v>120</v>
      </c>
      <c r="Q175" s="4">
        <v>120</v>
      </c>
      <c r="R175" s="4">
        <v>120</v>
      </c>
      <c r="S175" s="4">
        <f>ROUND(SUM(G175:R175),5)</f>
        <v>1440</v>
      </c>
    </row>
    <row r="176" spans="1:19" ht="16.5" thickBot="1" x14ac:dyDescent="0.3">
      <c r="A176" s="1"/>
      <c r="B176" s="1"/>
      <c r="C176" s="1"/>
      <c r="D176" s="1"/>
      <c r="E176" s="1"/>
      <c r="F176" s="1" t="s">
        <v>139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f>ROUND(SUM(G176:R176),5)</f>
        <v>0</v>
      </c>
    </row>
    <row r="177" spans="1:19" x14ac:dyDescent="0.25">
      <c r="A177" s="1"/>
      <c r="B177" s="1"/>
      <c r="C177" s="1"/>
      <c r="D177" s="1"/>
      <c r="E177" s="1" t="s">
        <v>140</v>
      </c>
      <c r="F177" s="1"/>
      <c r="G177" s="4">
        <f t="shared" ref="G177:R177" si="22">ROUND(SUM(G173:G176),5)</f>
        <v>120</v>
      </c>
      <c r="H177" s="4">
        <f t="shared" si="22"/>
        <v>120</v>
      </c>
      <c r="I177" s="4">
        <f t="shared" si="22"/>
        <v>120</v>
      </c>
      <c r="J177" s="4">
        <f t="shared" si="22"/>
        <v>120</v>
      </c>
      <c r="K177" s="4">
        <f t="shared" si="22"/>
        <v>120</v>
      </c>
      <c r="L177" s="4">
        <f t="shared" si="22"/>
        <v>120</v>
      </c>
      <c r="M177" s="4">
        <f t="shared" si="22"/>
        <v>120</v>
      </c>
      <c r="N177" s="4">
        <f t="shared" si="22"/>
        <v>120</v>
      </c>
      <c r="O177" s="4">
        <f t="shared" si="22"/>
        <v>120</v>
      </c>
      <c r="P177" s="4">
        <f t="shared" si="22"/>
        <v>120</v>
      </c>
      <c r="Q177" s="4">
        <f t="shared" si="22"/>
        <v>120</v>
      </c>
      <c r="R177" s="4">
        <f t="shared" si="22"/>
        <v>120</v>
      </c>
      <c r="S177" s="4">
        <f>ROUND(SUM(G177:R177),5)</f>
        <v>1440</v>
      </c>
    </row>
    <row r="178" spans="1:19" x14ac:dyDescent="0.25">
      <c r="A178" s="1"/>
      <c r="B178" s="1"/>
      <c r="C178" s="1"/>
      <c r="D178" s="1"/>
      <c r="E178" s="1" t="s">
        <v>141</v>
      </c>
      <c r="F178" s="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x14ac:dyDescent="0.25">
      <c r="A179" s="1"/>
      <c r="B179" s="1"/>
      <c r="C179" s="1"/>
      <c r="D179" s="1"/>
      <c r="E179" s="1"/>
      <c r="F179" s="1" t="s">
        <v>142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f t="shared" ref="S179:S198" si="23">ROUND(SUM(G179:R179),5)</f>
        <v>0</v>
      </c>
    </row>
    <row r="180" spans="1:19" x14ac:dyDescent="0.25">
      <c r="A180" s="1"/>
      <c r="B180" s="1"/>
      <c r="C180" s="1"/>
      <c r="D180" s="1"/>
      <c r="E180" s="1"/>
      <c r="F180" s="1" t="s">
        <v>143</v>
      </c>
      <c r="G180" s="4">
        <v>0</v>
      </c>
      <c r="H180" s="4">
        <v>1779.1</v>
      </c>
      <c r="I180" s="4">
        <v>1779.09</v>
      </c>
      <c r="J180" s="4">
        <v>1779.09</v>
      </c>
      <c r="K180" s="4">
        <v>1779.09</v>
      </c>
      <c r="L180" s="4">
        <v>1779.09</v>
      </c>
      <c r="M180" s="4">
        <v>1779.09</v>
      </c>
      <c r="N180" s="4">
        <v>1779.09</v>
      </c>
      <c r="O180" s="4">
        <v>1779.09</v>
      </c>
      <c r="P180" s="4">
        <v>1779.09</v>
      </c>
      <c r="Q180" s="4">
        <v>1779.09</v>
      </c>
      <c r="R180" s="4">
        <v>1779.09</v>
      </c>
      <c r="S180" s="4">
        <f t="shared" si="23"/>
        <v>19570</v>
      </c>
    </row>
    <row r="181" spans="1:19" x14ac:dyDescent="0.25">
      <c r="A181" s="1"/>
      <c r="B181" s="1"/>
      <c r="C181" s="1"/>
      <c r="D181" s="1"/>
      <c r="E181" s="1"/>
      <c r="F181" s="1" t="s">
        <v>144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f t="shared" si="23"/>
        <v>0</v>
      </c>
    </row>
    <row r="182" spans="1:19" x14ac:dyDescent="0.25">
      <c r="A182" s="1"/>
      <c r="B182" s="1"/>
      <c r="C182" s="1"/>
      <c r="D182" s="1"/>
      <c r="E182" s="1"/>
      <c r="F182" s="1" t="s">
        <v>145</v>
      </c>
      <c r="G182" s="4">
        <v>0</v>
      </c>
      <c r="H182" s="4">
        <v>160.96</v>
      </c>
      <c r="I182" s="4">
        <v>160.96</v>
      </c>
      <c r="J182" s="4">
        <v>160.96</v>
      </c>
      <c r="K182" s="4">
        <v>160.96</v>
      </c>
      <c r="L182" s="4">
        <v>160.96</v>
      </c>
      <c r="M182" s="4">
        <v>160.96</v>
      </c>
      <c r="N182" s="4">
        <v>160.96</v>
      </c>
      <c r="O182" s="4">
        <v>160.96</v>
      </c>
      <c r="P182" s="4">
        <v>160.96</v>
      </c>
      <c r="Q182" s="4">
        <v>160.96</v>
      </c>
      <c r="R182" s="4">
        <v>160.96</v>
      </c>
      <c r="S182" s="4">
        <f t="shared" si="23"/>
        <v>1770.56</v>
      </c>
    </row>
    <row r="183" spans="1:19" x14ac:dyDescent="0.25">
      <c r="A183" s="1"/>
      <c r="B183" s="1"/>
      <c r="C183" s="1"/>
      <c r="D183" s="1"/>
      <c r="E183" s="1"/>
      <c r="F183" s="1" t="s">
        <v>39</v>
      </c>
      <c r="G183" s="4">
        <v>0</v>
      </c>
      <c r="H183" s="4">
        <v>0</v>
      </c>
      <c r="I183" s="4">
        <v>0</v>
      </c>
      <c r="J183" s="4">
        <v>4.3099999999999996</v>
      </c>
      <c r="K183" s="4">
        <v>0</v>
      </c>
      <c r="L183" s="4">
        <v>0</v>
      </c>
      <c r="M183" s="4">
        <v>4.6500000000000004</v>
      </c>
      <c r="N183" s="4">
        <v>3.78</v>
      </c>
      <c r="O183" s="4">
        <v>3</v>
      </c>
      <c r="P183" s="4">
        <v>2.68</v>
      </c>
      <c r="Q183" s="4">
        <v>0</v>
      </c>
      <c r="R183" s="4">
        <v>0.62</v>
      </c>
      <c r="S183" s="4">
        <f t="shared" si="23"/>
        <v>19.04</v>
      </c>
    </row>
    <row r="184" spans="1:19" x14ac:dyDescent="0.25">
      <c r="A184" s="1"/>
      <c r="B184" s="1"/>
      <c r="C184" s="1"/>
      <c r="D184" s="1"/>
      <c r="E184" s="1"/>
      <c r="F184" s="1" t="s">
        <v>40</v>
      </c>
      <c r="G184" s="4">
        <v>0</v>
      </c>
      <c r="H184" s="4">
        <v>325</v>
      </c>
      <c r="I184" s="4">
        <v>325</v>
      </c>
      <c r="J184" s="4">
        <v>325</v>
      </c>
      <c r="K184" s="4">
        <v>325</v>
      </c>
      <c r="L184" s="4">
        <v>325</v>
      </c>
      <c r="M184" s="4">
        <v>325</v>
      </c>
      <c r="N184" s="4">
        <v>325</v>
      </c>
      <c r="O184" s="4">
        <v>325</v>
      </c>
      <c r="P184" s="4">
        <v>325</v>
      </c>
      <c r="Q184" s="4">
        <v>325</v>
      </c>
      <c r="R184" s="4">
        <v>650</v>
      </c>
      <c r="S184" s="4">
        <f t="shared" si="23"/>
        <v>3900</v>
      </c>
    </row>
    <row r="185" spans="1:19" x14ac:dyDescent="0.25">
      <c r="A185" s="1"/>
      <c r="B185" s="1"/>
      <c r="C185" s="1"/>
      <c r="D185" s="1"/>
      <c r="E185" s="1"/>
      <c r="F185" s="1" t="s">
        <v>146</v>
      </c>
      <c r="G185" s="4">
        <v>17.239999999999998</v>
      </c>
      <c r="H185" s="4">
        <v>17.239999999999998</v>
      </c>
      <c r="I185" s="4">
        <v>17.239999999999998</v>
      </c>
      <c r="J185" s="4">
        <v>17.239999999999998</v>
      </c>
      <c r="K185" s="4">
        <v>17.239999999999998</v>
      </c>
      <c r="L185" s="4">
        <v>17.239999999999998</v>
      </c>
      <c r="M185" s="4">
        <v>17.239999999999998</v>
      </c>
      <c r="N185" s="4">
        <v>17.239999999999998</v>
      </c>
      <c r="O185" s="4">
        <v>17.239999999999998</v>
      </c>
      <c r="P185" s="4">
        <v>17.239999999999998</v>
      </c>
      <c r="Q185" s="4">
        <v>17.239999999999998</v>
      </c>
      <c r="R185" s="4">
        <v>17.239999999999998</v>
      </c>
      <c r="S185" s="4">
        <f t="shared" si="23"/>
        <v>206.88</v>
      </c>
    </row>
    <row r="186" spans="1:19" x14ac:dyDescent="0.25">
      <c r="A186" s="1"/>
      <c r="B186" s="1"/>
      <c r="C186" s="1"/>
      <c r="D186" s="1"/>
      <c r="E186" s="1"/>
      <c r="F186" s="1" t="s">
        <v>111</v>
      </c>
      <c r="G186" s="4">
        <v>1530.04</v>
      </c>
      <c r="H186" s="4">
        <v>1530.04</v>
      </c>
      <c r="I186" s="4">
        <v>1530.04</v>
      </c>
      <c r="J186" s="4">
        <v>1530.04</v>
      </c>
      <c r="K186" s="4">
        <v>1530.04</v>
      </c>
      <c r="L186" s="4">
        <v>1530.04</v>
      </c>
      <c r="M186" s="4">
        <v>1530.04</v>
      </c>
      <c r="N186" s="4">
        <v>1530.04</v>
      </c>
      <c r="O186" s="4">
        <v>1530.04</v>
      </c>
      <c r="P186" s="4">
        <v>1530.04</v>
      </c>
      <c r="Q186" s="4">
        <v>1530.04</v>
      </c>
      <c r="R186" s="4">
        <v>1530.04</v>
      </c>
      <c r="S186" s="4">
        <f t="shared" si="23"/>
        <v>18360.48</v>
      </c>
    </row>
    <row r="187" spans="1:19" x14ac:dyDescent="0.25">
      <c r="A187" s="1"/>
      <c r="B187" s="1"/>
      <c r="C187" s="1"/>
      <c r="D187" s="1"/>
      <c r="E187" s="1"/>
      <c r="F187" s="1" t="s">
        <v>113</v>
      </c>
      <c r="G187" s="4">
        <v>300</v>
      </c>
      <c r="H187" s="4">
        <v>300</v>
      </c>
      <c r="I187" s="4">
        <v>300</v>
      </c>
      <c r="J187" s="4">
        <v>300</v>
      </c>
      <c r="K187" s="4">
        <v>300</v>
      </c>
      <c r="L187" s="4">
        <v>300</v>
      </c>
      <c r="M187" s="4">
        <v>300</v>
      </c>
      <c r="N187" s="4">
        <v>300</v>
      </c>
      <c r="O187" s="4">
        <v>300</v>
      </c>
      <c r="P187" s="4">
        <v>300</v>
      </c>
      <c r="Q187" s="4">
        <v>300</v>
      </c>
      <c r="R187" s="4">
        <v>300</v>
      </c>
      <c r="S187" s="4">
        <f t="shared" si="23"/>
        <v>3600</v>
      </c>
    </row>
    <row r="188" spans="1:19" x14ac:dyDescent="0.25">
      <c r="A188" s="1"/>
      <c r="B188" s="1"/>
      <c r="C188" s="1"/>
      <c r="D188" s="1"/>
      <c r="E188" s="1"/>
      <c r="F188" s="1" t="s">
        <v>147</v>
      </c>
      <c r="G188" s="4">
        <v>63.73</v>
      </c>
      <c r="H188" s="4">
        <v>63.73</v>
      </c>
      <c r="I188" s="4">
        <v>63.73</v>
      </c>
      <c r="J188" s="4">
        <v>63.73</v>
      </c>
      <c r="K188" s="4">
        <v>63.73</v>
      </c>
      <c r="L188" s="4">
        <v>63.73</v>
      </c>
      <c r="M188" s="4">
        <v>63.73</v>
      </c>
      <c r="N188" s="4">
        <v>63.73</v>
      </c>
      <c r="O188" s="4">
        <v>63.73</v>
      </c>
      <c r="P188" s="4">
        <v>63.73</v>
      </c>
      <c r="Q188" s="4">
        <v>63.73</v>
      </c>
      <c r="R188" s="4">
        <v>63.73</v>
      </c>
      <c r="S188" s="4">
        <f t="shared" si="23"/>
        <v>764.76</v>
      </c>
    </row>
    <row r="189" spans="1:19" x14ac:dyDescent="0.25">
      <c r="A189" s="1"/>
      <c r="B189" s="1"/>
      <c r="C189" s="1"/>
      <c r="D189" s="1"/>
      <c r="E189" s="1"/>
      <c r="F189" s="1" t="s">
        <v>148</v>
      </c>
      <c r="G189" s="4">
        <v>296.70999999999998</v>
      </c>
      <c r="H189" s="4">
        <v>296.70999999999998</v>
      </c>
      <c r="I189" s="4">
        <v>296.70999999999998</v>
      </c>
      <c r="J189" s="4">
        <v>296.70999999999998</v>
      </c>
      <c r="K189" s="4">
        <v>296.70999999999998</v>
      </c>
      <c r="L189" s="4">
        <v>296.70999999999998</v>
      </c>
      <c r="M189" s="4">
        <v>296.70999999999998</v>
      </c>
      <c r="N189" s="4">
        <v>296.70999999999998</v>
      </c>
      <c r="O189" s="4">
        <v>296.70999999999998</v>
      </c>
      <c r="P189" s="4">
        <v>296.70999999999998</v>
      </c>
      <c r="Q189" s="4">
        <v>296.70999999999998</v>
      </c>
      <c r="R189" s="4">
        <v>296.70999999999998</v>
      </c>
      <c r="S189" s="4">
        <f t="shared" si="23"/>
        <v>3560.52</v>
      </c>
    </row>
    <row r="190" spans="1:19" x14ac:dyDescent="0.25">
      <c r="A190" s="1"/>
      <c r="B190" s="1"/>
      <c r="C190" s="1"/>
      <c r="D190" s="1"/>
      <c r="E190" s="1"/>
      <c r="F190" s="1" t="s">
        <v>149</v>
      </c>
      <c r="G190" s="4">
        <v>119.85</v>
      </c>
      <c r="H190" s="4">
        <v>0</v>
      </c>
      <c r="I190" s="4">
        <v>119.85</v>
      </c>
      <c r="J190" s="4">
        <v>0</v>
      </c>
      <c r="K190" s="4">
        <v>119.85</v>
      </c>
      <c r="L190" s="4">
        <v>0</v>
      </c>
      <c r="M190" s="4">
        <v>119.85</v>
      </c>
      <c r="N190" s="4">
        <v>0</v>
      </c>
      <c r="O190" s="4">
        <v>119.85</v>
      </c>
      <c r="P190" s="4">
        <v>0</v>
      </c>
      <c r="Q190" s="4">
        <v>119.85</v>
      </c>
      <c r="R190" s="4">
        <v>0</v>
      </c>
      <c r="S190" s="4">
        <f t="shared" si="23"/>
        <v>719.1</v>
      </c>
    </row>
    <row r="191" spans="1:19" x14ac:dyDescent="0.25">
      <c r="A191" s="1"/>
      <c r="B191" s="1"/>
      <c r="C191" s="1"/>
      <c r="D191" s="1"/>
      <c r="E191" s="1"/>
      <c r="F191" s="1" t="s">
        <v>150</v>
      </c>
      <c r="G191" s="4">
        <v>100</v>
      </c>
      <c r="H191" s="4">
        <v>100</v>
      </c>
      <c r="I191" s="4">
        <v>100</v>
      </c>
      <c r="J191" s="4">
        <v>100</v>
      </c>
      <c r="K191" s="4">
        <v>100</v>
      </c>
      <c r="L191" s="4">
        <v>100</v>
      </c>
      <c r="M191" s="4">
        <v>100</v>
      </c>
      <c r="N191" s="4">
        <v>100</v>
      </c>
      <c r="O191" s="4">
        <v>100</v>
      </c>
      <c r="P191" s="4">
        <v>100</v>
      </c>
      <c r="Q191" s="4">
        <v>100</v>
      </c>
      <c r="R191" s="4">
        <v>100</v>
      </c>
      <c r="S191" s="4">
        <f t="shared" si="23"/>
        <v>1200</v>
      </c>
    </row>
    <row r="192" spans="1:19" x14ac:dyDescent="0.25">
      <c r="A192" s="1"/>
      <c r="B192" s="1"/>
      <c r="C192" s="1"/>
      <c r="D192" s="1"/>
      <c r="E192" s="1"/>
      <c r="F192" s="1" t="s">
        <v>151</v>
      </c>
      <c r="G192" s="4">
        <v>350.42</v>
      </c>
      <c r="H192" s="4">
        <v>350.42</v>
      </c>
      <c r="I192" s="4">
        <v>350.42</v>
      </c>
      <c r="J192" s="4">
        <v>350.42</v>
      </c>
      <c r="K192" s="4">
        <v>350.42</v>
      </c>
      <c r="L192" s="4">
        <v>350.42</v>
      </c>
      <c r="M192" s="4">
        <v>350.42</v>
      </c>
      <c r="N192" s="4">
        <v>350.42</v>
      </c>
      <c r="O192" s="4">
        <v>350.42</v>
      </c>
      <c r="P192" s="4">
        <v>350.42</v>
      </c>
      <c r="Q192" s="4">
        <v>350.42</v>
      </c>
      <c r="R192" s="4">
        <v>350.42</v>
      </c>
      <c r="S192" s="4">
        <f t="shared" si="23"/>
        <v>4205.04</v>
      </c>
    </row>
    <row r="193" spans="1:19" x14ac:dyDescent="0.25">
      <c r="A193" s="1"/>
      <c r="B193" s="1"/>
      <c r="C193" s="1"/>
      <c r="D193" s="1"/>
      <c r="E193" s="1"/>
      <c r="F193" s="1" t="s">
        <v>46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f t="shared" si="23"/>
        <v>0</v>
      </c>
    </row>
    <row r="194" spans="1:19" x14ac:dyDescent="0.25">
      <c r="A194" s="1"/>
      <c r="B194" s="1"/>
      <c r="C194" s="1"/>
      <c r="D194" s="1"/>
      <c r="E194" s="1"/>
      <c r="F194" s="1" t="s">
        <v>152</v>
      </c>
      <c r="G194" s="4">
        <v>300</v>
      </c>
      <c r="H194" s="4">
        <v>300</v>
      </c>
      <c r="I194" s="4">
        <v>300</v>
      </c>
      <c r="J194" s="4">
        <v>300</v>
      </c>
      <c r="K194" s="4">
        <v>300</v>
      </c>
      <c r="L194" s="4">
        <v>300</v>
      </c>
      <c r="M194" s="4">
        <v>300</v>
      </c>
      <c r="N194" s="4">
        <v>300</v>
      </c>
      <c r="O194" s="4">
        <v>300</v>
      </c>
      <c r="P194" s="4">
        <v>300</v>
      </c>
      <c r="Q194" s="4">
        <v>300</v>
      </c>
      <c r="R194" s="4">
        <v>300</v>
      </c>
      <c r="S194" s="4">
        <f t="shared" si="23"/>
        <v>3600</v>
      </c>
    </row>
    <row r="195" spans="1:19" x14ac:dyDescent="0.25">
      <c r="A195" s="1"/>
      <c r="B195" s="1"/>
      <c r="C195" s="1"/>
      <c r="D195" s="1"/>
      <c r="E195" s="1"/>
      <c r="F195" s="1" t="s">
        <v>81</v>
      </c>
      <c r="G195" s="4">
        <v>500</v>
      </c>
      <c r="H195" s="4">
        <v>300</v>
      </c>
      <c r="I195" s="4">
        <v>300</v>
      </c>
      <c r="J195" s="4">
        <v>300</v>
      </c>
      <c r="K195" s="4">
        <v>300</v>
      </c>
      <c r="L195" s="4">
        <v>300</v>
      </c>
      <c r="M195" s="4">
        <v>300</v>
      </c>
      <c r="N195" s="4">
        <v>300</v>
      </c>
      <c r="O195" s="4">
        <v>300</v>
      </c>
      <c r="P195" s="4">
        <v>300</v>
      </c>
      <c r="Q195" s="4">
        <v>300</v>
      </c>
      <c r="R195" s="4">
        <v>300</v>
      </c>
      <c r="S195" s="4">
        <f t="shared" si="23"/>
        <v>3800</v>
      </c>
    </row>
    <row r="196" spans="1:19" x14ac:dyDescent="0.25">
      <c r="A196" s="1"/>
      <c r="B196" s="1"/>
      <c r="C196" s="1"/>
      <c r="D196" s="1"/>
      <c r="E196" s="1"/>
      <c r="F196" s="1" t="s">
        <v>199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f t="shared" si="23"/>
        <v>0</v>
      </c>
    </row>
    <row r="197" spans="1:19" ht="16.5" thickBot="1" x14ac:dyDescent="0.3">
      <c r="A197" s="1"/>
      <c r="B197" s="1"/>
      <c r="C197" s="1"/>
      <c r="D197" s="1"/>
      <c r="E197" s="1"/>
      <c r="F197" s="1" t="s">
        <v>122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f t="shared" si="23"/>
        <v>0</v>
      </c>
    </row>
    <row r="198" spans="1:19" x14ac:dyDescent="0.25">
      <c r="A198" s="1"/>
      <c r="B198" s="1"/>
      <c r="C198" s="1"/>
      <c r="D198" s="1"/>
      <c r="E198" s="1" t="s">
        <v>153</v>
      </c>
      <c r="F198" s="1"/>
      <c r="G198" s="4">
        <f t="shared" ref="G198:R198" si="24">ROUND(SUM(G178:G197),5)</f>
        <v>3577.99</v>
      </c>
      <c r="H198" s="4">
        <f t="shared" si="24"/>
        <v>5523.2</v>
      </c>
      <c r="I198" s="4">
        <f t="shared" si="24"/>
        <v>5643.04</v>
      </c>
      <c r="J198" s="4">
        <f t="shared" si="24"/>
        <v>5527.5</v>
      </c>
      <c r="K198" s="4">
        <f t="shared" si="24"/>
        <v>5643.04</v>
      </c>
      <c r="L198" s="4">
        <f t="shared" si="24"/>
        <v>5523.19</v>
      </c>
      <c r="M198" s="4">
        <f t="shared" si="24"/>
        <v>5647.69</v>
      </c>
      <c r="N198" s="4">
        <f t="shared" si="24"/>
        <v>5526.97</v>
      </c>
      <c r="O198" s="4">
        <f t="shared" si="24"/>
        <v>5646.04</v>
      </c>
      <c r="P198" s="4">
        <f t="shared" si="24"/>
        <v>5525.87</v>
      </c>
      <c r="Q198" s="4">
        <f t="shared" si="24"/>
        <v>5643.04</v>
      </c>
      <c r="R198" s="4">
        <f t="shared" si="24"/>
        <v>5848.81</v>
      </c>
      <c r="S198" s="4">
        <f t="shared" si="23"/>
        <v>65276.38</v>
      </c>
    </row>
    <row r="199" spans="1:19" x14ac:dyDescent="0.25">
      <c r="A199" s="1"/>
      <c r="B199" s="1"/>
      <c r="C199" s="1"/>
      <c r="D199" s="1"/>
      <c r="E199" s="1" t="s">
        <v>154</v>
      </c>
      <c r="F199" s="1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x14ac:dyDescent="0.25">
      <c r="A200" s="1"/>
      <c r="B200" s="1"/>
      <c r="C200" s="1"/>
      <c r="D200" s="1"/>
      <c r="E200" s="1"/>
      <c r="F200" s="1" t="s">
        <v>155</v>
      </c>
      <c r="G200" s="4">
        <v>800</v>
      </c>
      <c r="H200" s="4">
        <v>800</v>
      </c>
      <c r="I200" s="4">
        <v>800</v>
      </c>
      <c r="J200" s="4">
        <v>800</v>
      </c>
      <c r="K200" s="4">
        <v>800</v>
      </c>
      <c r="L200" s="4">
        <v>800</v>
      </c>
      <c r="M200" s="4">
        <v>800</v>
      </c>
      <c r="N200" s="4">
        <v>800</v>
      </c>
      <c r="O200" s="4">
        <v>800</v>
      </c>
      <c r="P200" s="4">
        <v>800</v>
      </c>
      <c r="Q200" s="4">
        <v>800</v>
      </c>
      <c r="R200" s="4">
        <v>800</v>
      </c>
      <c r="S200" s="4">
        <f t="shared" ref="S200:S205" si="25">ROUND(SUM(G200:R200),5)</f>
        <v>9600</v>
      </c>
    </row>
    <row r="201" spans="1:19" x14ac:dyDescent="0.25">
      <c r="A201" s="1"/>
      <c r="B201" s="1"/>
      <c r="C201" s="1"/>
      <c r="D201" s="1"/>
      <c r="E201" s="1"/>
      <c r="F201" s="1" t="s">
        <v>156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f t="shared" si="25"/>
        <v>0</v>
      </c>
    </row>
    <row r="202" spans="1:19" x14ac:dyDescent="0.25">
      <c r="A202" s="1"/>
      <c r="B202" s="1"/>
      <c r="C202" s="1"/>
      <c r="D202" s="1"/>
      <c r="E202" s="1"/>
      <c r="F202" s="1" t="s">
        <v>157</v>
      </c>
      <c r="G202" s="4">
        <v>250</v>
      </c>
      <c r="H202" s="4">
        <v>250</v>
      </c>
      <c r="I202" s="4">
        <v>250</v>
      </c>
      <c r="J202" s="4">
        <v>250</v>
      </c>
      <c r="K202" s="4">
        <v>250</v>
      </c>
      <c r="L202" s="4">
        <v>250</v>
      </c>
      <c r="M202" s="4">
        <v>250</v>
      </c>
      <c r="N202" s="4">
        <v>250</v>
      </c>
      <c r="O202" s="4">
        <v>250</v>
      </c>
      <c r="P202" s="4">
        <v>250</v>
      </c>
      <c r="Q202" s="4">
        <v>250</v>
      </c>
      <c r="R202" s="4">
        <v>250</v>
      </c>
      <c r="S202" s="4">
        <f t="shared" si="25"/>
        <v>3000</v>
      </c>
    </row>
    <row r="203" spans="1:19" x14ac:dyDescent="0.25">
      <c r="A203" s="1"/>
      <c r="B203" s="1"/>
      <c r="C203" s="1"/>
      <c r="D203" s="1"/>
      <c r="E203" s="1"/>
      <c r="F203" s="1" t="s">
        <v>158</v>
      </c>
      <c r="G203" s="4">
        <v>55</v>
      </c>
      <c r="H203" s="4">
        <v>55</v>
      </c>
      <c r="I203" s="4">
        <v>55</v>
      </c>
      <c r="J203" s="4">
        <v>55</v>
      </c>
      <c r="K203" s="4">
        <v>55</v>
      </c>
      <c r="L203" s="4">
        <v>55</v>
      </c>
      <c r="M203" s="4">
        <v>55</v>
      </c>
      <c r="N203" s="4">
        <v>55</v>
      </c>
      <c r="O203" s="4">
        <v>55</v>
      </c>
      <c r="P203" s="4">
        <v>55</v>
      </c>
      <c r="Q203" s="4">
        <v>55</v>
      </c>
      <c r="R203" s="4">
        <v>55</v>
      </c>
      <c r="S203" s="4">
        <f t="shared" si="25"/>
        <v>660</v>
      </c>
    </row>
    <row r="204" spans="1:19" ht="16.5" thickBot="1" x14ac:dyDescent="0.3">
      <c r="A204" s="1"/>
      <c r="B204" s="1"/>
      <c r="C204" s="1"/>
      <c r="D204" s="1"/>
      <c r="E204" s="1"/>
      <c r="F204" s="1" t="s">
        <v>81</v>
      </c>
      <c r="G204" s="7">
        <v>300</v>
      </c>
      <c r="H204" s="7">
        <v>300</v>
      </c>
      <c r="I204" s="7">
        <v>300</v>
      </c>
      <c r="J204" s="7">
        <v>300</v>
      </c>
      <c r="K204" s="7">
        <v>300</v>
      </c>
      <c r="L204" s="7">
        <v>300</v>
      </c>
      <c r="M204" s="7">
        <v>300</v>
      </c>
      <c r="N204" s="7">
        <v>300</v>
      </c>
      <c r="O204" s="7">
        <v>300</v>
      </c>
      <c r="P204" s="7">
        <v>300</v>
      </c>
      <c r="Q204" s="7">
        <v>300</v>
      </c>
      <c r="R204" s="7">
        <v>300</v>
      </c>
      <c r="S204" s="7">
        <v>3600</v>
      </c>
    </row>
    <row r="205" spans="1:19" x14ac:dyDescent="0.25">
      <c r="A205" s="1"/>
      <c r="B205" s="1"/>
      <c r="C205" s="1"/>
      <c r="D205" s="1"/>
      <c r="E205" s="1" t="s">
        <v>159</v>
      </c>
      <c r="F205" s="1"/>
      <c r="G205" s="4">
        <f t="shared" ref="G205:R205" si="26">ROUND(SUM(G199:G204),5)</f>
        <v>1405</v>
      </c>
      <c r="H205" s="4">
        <f t="shared" si="26"/>
        <v>1405</v>
      </c>
      <c r="I205" s="4">
        <f t="shared" si="26"/>
        <v>1405</v>
      </c>
      <c r="J205" s="4">
        <f t="shared" si="26"/>
        <v>1405</v>
      </c>
      <c r="K205" s="4">
        <f t="shared" si="26"/>
        <v>1405</v>
      </c>
      <c r="L205" s="4">
        <f t="shared" si="26"/>
        <v>1405</v>
      </c>
      <c r="M205" s="4">
        <f t="shared" si="26"/>
        <v>1405</v>
      </c>
      <c r="N205" s="4">
        <f t="shared" si="26"/>
        <v>1405</v>
      </c>
      <c r="O205" s="4">
        <f t="shared" si="26"/>
        <v>1405</v>
      </c>
      <c r="P205" s="4">
        <f t="shared" si="26"/>
        <v>1405</v>
      </c>
      <c r="Q205" s="4">
        <f t="shared" si="26"/>
        <v>1405</v>
      </c>
      <c r="R205" s="4">
        <f t="shared" si="26"/>
        <v>1405</v>
      </c>
      <c r="S205" s="4">
        <f t="shared" si="25"/>
        <v>16860</v>
      </c>
    </row>
    <row r="206" spans="1:19" x14ac:dyDescent="0.25">
      <c r="A206" s="1"/>
      <c r="B206" s="1"/>
      <c r="C206" s="1"/>
      <c r="D206" s="1"/>
      <c r="E206" s="1" t="s">
        <v>160</v>
      </c>
      <c r="F206" s="1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x14ac:dyDescent="0.25">
      <c r="A207" s="1"/>
      <c r="B207" s="1"/>
      <c r="C207" s="1"/>
      <c r="D207" s="1"/>
      <c r="E207" s="1"/>
      <c r="F207" s="1" t="s">
        <v>161</v>
      </c>
      <c r="G207" s="4">
        <v>0</v>
      </c>
      <c r="H207" s="4">
        <v>400</v>
      </c>
      <c r="I207" s="4">
        <v>400</v>
      </c>
      <c r="J207" s="4">
        <v>400</v>
      </c>
      <c r="K207" s="4">
        <v>400</v>
      </c>
      <c r="L207" s="4">
        <v>400</v>
      </c>
      <c r="M207" s="4">
        <v>400</v>
      </c>
      <c r="N207" s="4">
        <v>400</v>
      </c>
      <c r="O207" s="4">
        <v>400</v>
      </c>
      <c r="P207" s="4">
        <v>400</v>
      </c>
      <c r="Q207" s="4">
        <v>400</v>
      </c>
      <c r="R207" s="4">
        <v>400</v>
      </c>
      <c r="S207" s="4">
        <f t="shared" ref="S207:S212" si="27">ROUND(SUM(G207:R207),5)</f>
        <v>4400</v>
      </c>
    </row>
    <row r="208" spans="1:19" x14ac:dyDescent="0.25">
      <c r="A208" s="1"/>
      <c r="B208" s="1"/>
      <c r="C208" s="1"/>
      <c r="D208" s="1"/>
      <c r="E208" s="1"/>
      <c r="F208" s="1" t="s">
        <v>162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f t="shared" si="27"/>
        <v>0</v>
      </c>
    </row>
    <row r="209" spans="1:19" ht="16.5" thickBot="1" x14ac:dyDescent="0.3">
      <c r="A209" s="1"/>
      <c r="B209" s="1"/>
      <c r="C209" s="1"/>
      <c r="D209" s="1"/>
      <c r="E209" s="1"/>
      <c r="F209" s="1" t="s">
        <v>163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f t="shared" si="27"/>
        <v>0</v>
      </c>
    </row>
    <row r="210" spans="1:19" ht="16.5" thickBot="1" x14ac:dyDescent="0.3">
      <c r="A210" s="1"/>
      <c r="B210" s="1"/>
      <c r="C210" s="1"/>
      <c r="D210" s="1"/>
      <c r="E210" s="1" t="s">
        <v>164</v>
      </c>
      <c r="F210" s="1"/>
      <c r="G210" s="8">
        <f t="shared" ref="G210:R210" si="28">ROUND(SUM(G206:G209),5)</f>
        <v>0</v>
      </c>
      <c r="H210" s="8">
        <f t="shared" si="28"/>
        <v>400</v>
      </c>
      <c r="I210" s="8">
        <f t="shared" si="28"/>
        <v>400</v>
      </c>
      <c r="J210" s="8">
        <f t="shared" si="28"/>
        <v>400</v>
      </c>
      <c r="K210" s="8">
        <f t="shared" si="28"/>
        <v>400</v>
      </c>
      <c r="L210" s="8">
        <f t="shared" si="28"/>
        <v>400</v>
      </c>
      <c r="M210" s="8">
        <f t="shared" si="28"/>
        <v>400</v>
      </c>
      <c r="N210" s="8">
        <f t="shared" si="28"/>
        <v>400</v>
      </c>
      <c r="O210" s="8">
        <f t="shared" si="28"/>
        <v>400</v>
      </c>
      <c r="P210" s="8">
        <f t="shared" si="28"/>
        <v>400</v>
      </c>
      <c r="Q210" s="8">
        <f t="shared" si="28"/>
        <v>400</v>
      </c>
      <c r="R210" s="8">
        <f t="shared" si="28"/>
        <v>400</v>
      </c>
      <c r="S210" s="8">
        <f t="shared" si="27"/>
        <v>4400</v>
      </c>
    </row>
    <row r="211" spans="1:19" ht="16.5" thickBot="1" x14ac:dyDescent="0.3">
      <c r="A211" s="1"/>
      <c r="B211" s="1"/>
      <c r="C211" s="1"/>
      <c r="D211" s="1" t="s">
        <v>165</v>
      </c>
      <c r="E211" s="1"/>
      <c r="F211" s="1"/>
      <c r="G211" s="6">
        <f t="shared" ref="G211:R211" si="29">ROUND(SUM(G30:G31)+G68+G75+G86+G98+G101+G105+G114+G122+SUM(G125:G127)+G162+G167+G172+G177+G198+G205+G210,5)</f>
        <v>36096.559999999998</v>
      </c>
      <c r="H211" s="6">
        <f t="shared" si="29"/>
        <v>78793.91</v>
      </c>
      <c r="I211" s="6">
        <f t="shared" si="29"/>
        <v>82099.75</v>
      </c>
      <c r="J211" s="6">
        <f t="shared" si="29"/>
        <v>85560.46</v>
      </c>
      <c r="K211" s="6">
        <f t="shared" si="29"/>
        <v>77899.77</v>
      </c>
      <c r="L211" s="6">
        <f t="shared" si="29"/>
        <v>76807.464000000007</v>
      </c>
      <c r="M211" s="6">
        <f t="shared" si="29"/>
        <v>79850.97</v>
      </c>
      <c r="N211" s="6">
        <f t="shared" si="29"/>
        <v>78167.69</v>
      </c>
      <c r="O211" s="6">
        <f t="shared" si="29"/>
        <v>76680.06</v>
      </c>
      <c r="P211" s="6">
        <f t="shared" si="29"/>
        <v>78986.59</v>
      </c>
      <c r="Q211" s="6">
        <f t="shared" si="29"/>
        <v>78724.759999999995</v>
      </c>
      <c r="R211" s="6">
        <f t="shared" si="29"/>
        <v>105068.38</v>
      </c>
      <c r="S211" s="6">
        <f t="shared" si="27"/>
        <v>934736.36399999994</v>
      </c>
    </row>
    <row r="212" spans="1:19" x14ac:dyDescent="0.25">
      <c r="A212" s="1"/>
      <c r="B212" s="1" t="s">
        <v>166</v>
      </c>
      <c r="C212" s="1"/>
      <c r="D212" s="1"/>
      <c r="E212" s="1"/>
      <c r="F212" s="1"/>
      <c r="G212" s="4">
        <f t="shared" ref="G212:R212" si="30">ROUND(G3+G29-G211,5)</f>
        <v>42387.95</v>
      </c>
      <c r="H212" s="4">
        <f t="shared" si="30"/>
        <v>46083.08</v>
      </c>
      <c r="I212" s="4">
        <f t="shared" si="30"/>
        <v>-1849.77</v>
      </c>
      <c r="J212" s="4">
        <f t="shared" si="30"/>
        <v>-4875.8500000000004</v>
      </c>
      <c r="K212" s="4">
        <f t="shared" si="30"/>
        <v>284.83999999999997</v>
      </c>
      <c r="L212" s="4">
        <f t="shared" si="30"/>
        <v>7841.866</v>
      </c>
      <c r="M212" s="4">
        <f t="shared" si="30"/>
        <v>-1666.36</v>
      </c>
      <c r="N212" s="4">
        <f t="shared" si="30"/>
        <v>16.920000000000002</v>
      </c>
      <c r="O212" s="4">
        <f t="shared" si="30"/>
        <v>3504.54</v>
      </c>
      <c r="P212" s="4">
        <f t="shared" si="30"/>
        <v>-501.99</v>
      </c>
      <c r="Q212" s="4">
        <f t="shared" si="30"/>
        <v>259.83999999999997</v>
      </c>
      <c r="R212" s="4">
        <f t="shared" si="30"/>
        <v>-27077.96</v>
      </c>
      <c r="S212" s="4">
        <f t="shared" si="27"/>
        <v>64407.106</v>
      </c>
    </row>
    <row r="213" spans="1:19" x14ac:dyDescent="0.25">
      <c r="A213" s="1"/>
      <c r="B213" s="1" t="s">
        <v>167</v>
      </c>
      <c r="C213" s="1"/>
      <c r="D213" s="1"/>
      <c r="E213" s="1"/>
      <c r="F213" s="1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x14ac:dyDescent="0.25">
      <c r="A214" s="1"/>
      <c r="B214" s="1"/>
      <c r="C214" s="1" t="s">
        <v>168</v>
      </c>
      <c r="D214" s="1"/>
      <c r="E214" s="1"/>
      <c r="F214" s="1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x14ac:dyDescent="0.25">
      <c r="A215" s="1"/>
      <c r="B215" s="1"/>
      <c r="C215" s="1"/>
      <c r="D215" s="1" t="s">
        <v>169</v>
      </c>
      <c r="E215" s="1"/>
      <c r="F215" s="1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x14ac:dyDescent="0.25">
      <c r="A216" s="1"/>
      <c r="B216" s="1"/>
      <c r="C216" s="1"/>
      <c r="D216" s="1"/>
      <c r="E216" s="1" t="s">
        <v>170</v>
      </c>
      <c r="F216" s="1"/>
      <c r="G216" s="4">
        <v>2025.81</v>
      </c>
      <c r="H216" s="4">
        <v>2032.98</v>
      </c>
      <c r="I216" s="4">
        <v>2040.18</v>
      </c>
      <c r="J216" s="4">
        <v>2047.41</v>
      </c>
      <c r="K216" s="4">
        <v>2054.66</v>
      </c>
      <c r="L216" s="4">
        <v>2061.94</v>
      </c>
      <c r="M216" s="4">
        <v>2069.2399999999998</v>
      </c>
      <c r="N216" s="4">
        <v>2076.5700000000002</v>
      </c>
      <c r="O216" s="4">
        <v>2083.92</v>
      </c>
      <c r="P216" s="4">
        <v>2091.3000000000002</v>
      </c>
      <c r="Q216" s="4">
        <v>2098.71</v>
      </c>
      <c r="R216" s="4">
        <v>2106.14</v>
      </c>
      <c r="S216" s="4">
        <f t="shared" ref="S216:S222" si="31">ROUND(SUM(G216:R216),5)</f>
        <v>24788.86</v>
      </c>
    </row>
    <row r="217" spans="1:19" x14ac:dyDescent="0.25">
      <c r="A217" s="1"/>
      <c r="B217" s="1"/>
      <c r="C217" s="1"/>
      <c r="D217" s="1"/>
      <c r="E217" s="1" t="s">
        <v>171</v>
      </c>
      <c r="F217" s="1"/>
      <c r="G217" s="4">
        <v>945.4</v>
      </c>
      <c r="H217" s="4">
        <v>938.23</v>
      </c>
      <c r="I217" s="4">
        <v>931.03</v>
      </c>
      <c r="J217" s="4">
        <v>923.8</v>
      </c>
      <c r="K217" s="4">
        <v>916.55</v>
      </c>
      <c r="L217" s="4">
        <v>909.27</v>
      </c>
      <c r="M217" s="4">
        <v>901.97</v>
      </c>
      <c r="N217" s="4">
        <v>894.64</v>
      </c>
      <c r="O217" s="4">
        <v>887.29</v>
      </c>
      <c r="P217" s="4">
        <v>879.91</v>
      </c>
      <c r="Q217" s="4">
        <v>872.5</v>
      </c>
      <c r="R217" s="4">
        <v>865.07</v>
      </c>
      <c r="S217" s="4">
        <f t="shared" si="31"/>
        <v>10865.66</v>
      </c>
    </row>
    <row r="218" spans="1:19" ht="16.5" thickBot="1" x14ac:dyDescent="0.3">
      <c r="A218" s="1"/>
      <c r="B218" s="1"/>
      <c r="C218" s="1"/>
      <c r="D218" s="1"/>
      <c r="E218" s="1" t="s">
        <v>172</v>
      </c>
      <c r="F218" s="1"/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</row>
    <row r="219" spans="1:19" ht="16.5" thickBot="1" x14ac:dyDescent="0.3">
      <c r="A219" s="1"/>
      <c r="B219" s="1"/>
      <c r="C219" s="1"/>
      <c r="D219" s="1" t="s">
        <v>173</v>
      </c>
      <c r="E219" s="1"/>
      <c r="F219" s="1"/>
      <c r="G219" s="8">
        <f t="shared" ref="G219:R219" si="32">ROUND(SUM(G215:G218),5)</f>
        <v>2971.21</v>
      </c>
      <c r="H219" s="8">
        <f t="shared" si="32"/>
        <v>2971.21</v>
      </c>
      <c r="I219" s="8">
        <f t="shared" si="32"/>
        <v>2971.21</v>
      </c>
      <c r="J219" s="8">
        <f t="shared" si="32"/>
        <v>2971.21</v>
      </c>
      <c r="K219" s="8">
        <f t="shared" si="32"/>
        <v>2971.21</v>
      </c>
      <c r="L219" s="8">
        <f t="shared" si="32"/>
        <v>2971.21</v>
      </c>
      <c r="M219" s="8">
        <f t="shared" si="32"/>
        <v>2971.21</v>
      </c>
      <c r="N219" s="8">
        <f t="shared" si="32"/>
        <v>2971.21</v>
      </c>
      <c r="O219" s="8">
        <f t="shared" si="32"/>
        <v>2971.21</v>
      </c>
      <c r="P219" s="8">
        <f t="shared" si="32"/>
        <v>2971.21</v>
      </c>
      <c r="Q219" s="8">
        <f t="shared" si="32"/>
        <v>2971.21</v>
      </c>
      <c r="R219" s="8">
        <f t="shared" si="32"/>
        <v>2971.21</v>
      </c>
      <c r="S219" s="8">
        <f t="shared" si="31"/>
        <v>35654.519999999997</v>
      </c>
    </row>
    <row r="220" spans="1:19" ht="16.5" thickBot="1" x14ac:dyDescent="0.3">
      <c r="A220" s="1"/>
      <c r="B220" s="1"/>
      <c r="C220" s="1" t="s">
        <v>174</v>
      </c>
      <c r="D220" s="1"/>
      <c r="E220" s="1"/>
      <c r="F220" s="1"/>
      <c r="G220" s="8">
        <f t="shared" ref="G220:R220" si="33">ROUND(G214+G219,5)</f>
        <v>2971.21</v>
      </c>
      <c r="H220" s="8">
        <f t="shared" si="33"/>
        <v>2971.21</v>
      </c>
      <c r="I220" s="8">
        <f t="shared" si="33"/>
        <v>2971.21</v>
      </c>
      <c r="J220" s="8">
        <f t="shared" si="33"/>
        <v>2971.21</v>
      </c>
      <c r="K220" s="8">
        <f t="shared" si="33"/>
        <v>2971.21</v>
      </c>
      <c r="L220" s="8">
        <f t="shared" si="33"/>
        <v>2971.21</v>
      </c>
      <c r="M220" s="8">
        <f t="shared" si="33"/>
        <v>2971.21</v>
      </c>
      <c r="N220" s="8">
        <f t="shared" si="33"/>
        <v>2971.21</v>
      </c>
      <c r="O220" s="8">
        <f t="shared" si="33"/>
        <v>2971.21</v>
      </c>
      <c r="P220" s="8">
        <f t="shared" si="33"/>
        <v>2971.21</v>
      </c>
      <c r="Q220" s="8">
        <f t="shared" si="33"/>
        <v>2971.21</v>
      </c>
      <c r="R220" s="8">
        <f t="shared" si="33"/>
        <v>2971.21</v>
      </c>
      <c r="S220" s="8">
        <f t="shared" si="31"/>
        <v>35654.519999999997</v>
      </c>
    </row>
    <row r="221" spans="1:19" ht="16.5" thickBot="1" x14ac:dyDescent="0.3">
      <c r="A221" s="1"/>
      <c r="B221" s="1" t="s">
        <v>175</v>
      </c>
      <c r="C221" s="1"/>
      <c r="D221" s="1"/>
      <c r="E221" s="1"/>
      <c r="F221" s="1"/>
      <c r="G221" s="8">
        <f t="shared" ref="G221:R221" si="34">ROUND(G213-G220,5)</f>
        <v>-2971.21</v>
      </c>
      <c r="H221" s="8">
        <f t="shared" si="34"/>
        <v>-2971.21</v>
      </c>
      <c r="I221" s="8">
        <f t="shared" si="34"/>
        <v>-2971.21</v>
      </c>
      <c r="J221" s="8">
        <f t="shared" si="34"/>
        <v>-2971.21</v>
      </c>
      <c r="K221" s="8">
        <f t="shared" si="34"/>
        <v>-2971.21</v>
      </c>
      <c r="L221" s="8">
        <f t="shared" si="34"/>
        <v>-2971.21</v>
      </c>
      <c r="M221" s="8">
        <f t="shared" si="34"/>
        <v>-2971.21</v>
      </c>
      <c r="N221" s="8">
        <f t="shared" si="34"/>
        <v>-2971.21</v>
      </c>
      <c r="O221" s="8">
        <f t="shared" si="34"/>
        <v>-2971.21</v>
      </c>
      <c r="P221" s="8">
        <f t="shared" si="34"/>
        <v>-2971.21</v>
      </c>
      <c r="Q221" s="8">
        <f t="shared" si="34"/>
        <v>-2971.21</v>
      </c>
      <c r="R221" s="8">
        <f t="shared" si="34"/>
        <v>-2971.21</v>
      </c>
      <c r="S221" s="8">
        <f t="shared" si="31"/>
        <v>-35654.519999999997</v>
      </c>
    </row>
    <row r="222" spans="1:19" s="10" customFormat="1" ht="16.5" thickBot="1" x14ac:dyDescent="0.3">
      <c r="A222" s="1" t="s">
        <v>176</v>
      </c>
      <c r="B222" s="1"/>
      <c r="C222" s="1"/>
      <c r="D222" s="1"/>
      <c r="E222" s="1"/>
      <c r="F222" s="1"/>
      <c r="G222" s="9">
        <f t="shared" ref="G222:R222" si="35">ROUND(G212+G221,5)</f>
        <v>39416.74</v>
      </c>
      <c r="H222" s="9">
        <f t="shared" si="35"/>
        <v>43111.87</v>
      </c>
      <c r="I222" s="9">
        <f t="shared" si="35"/>
        <v>-4820.9799999999996</v>
      </c>
      <c r="J222" s="9">
        <f t="shared" si="35"/>
        <v>-7847.06</v>
      </c>
      <c r="K222" s="9">
        <f t="shared" si="35"/>
        <v>-2686.37</v>
      </c>
      <c r="L222" s="9">
        <f t="shared" si="35"/>
        <v>4870.6559999999999</v>
      </c>
      <c r="M222" s="9">
        <f t="shared" si="35"/>
        <v>-4637.57</v>
      </c>
      <c r="N222" s="9">
        <f t="shared" si="35"/>
        <v>-2954.29</v>
      </c>
      <c r="O222" s="9">
        <f t="shared" si="35"/>
        <v>533.33000000000004</v>
      </c>
      <c r="P222" s="9">
        <f t="shared" si="35"/>
        <v>-3473.2</v>
      </c>
      <c r="Q222" s="9">
        <f t="shared" si="35"/>
        <v>-2711.37</v>
      </c>
      <c r="R222" s="9">
        <f t="shared" si="35"/>
        <v>-30049.17</v>
      </c>
      <c r="S222" s="9">
        <f t="shared" si="31"/>
        <v>28752.585999999999</v>
      </c>
    </row>
    <row r="223" spans="1:19" ht="16.5" thickTop="1" x14ac:dyDescent="0.25"/>
  </sheetData>
  <pageMargins left="0.7" right="0.7" top="0.75" bottom="0.75" header="0.1" footer="0.3"/>
  <pageSetup scale="55" orientation="landscape" r:id="rId1"/>
  <headerFooter>
    <oddHeader>&amp;C&amp;"Times New Roman,Bold"&amp;14 Healthy Learning Academy, Inc.
 Profit &amp;&amp; Loss Budget Overview
 Proposed 2021-2022</oddHeader>
    <oddFooter>&amp;C&amp;"Times New Roman,Regular"&amp;12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>ACPS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sitetech</dc:creator>
  <cp:lastModifiedBy>sitetech</cp:lastModifiedBy>
  <cp:lastPrinted>2021-06-09T19:50:28Z</cp:lastPrinted>
  <dcterms:created xsi:type="dcterms:W3CDTF">2020-06-15T17:13:19Z</dcterms:created>
  <dcterms:modified xsi:type="dcterms:W3CDTF">2021-06-09T21:22:31Z</dcterms:modified>
</cp:coreProperties>
</file>