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413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290" localSheetId="1" hidden="1">Sheet1!$S$1</definedName>
    <definedName name="QB_COLUMN_76201" localSheetId="1" hidden="1">Sheet1!$G$2</definedName>
    <definedName name="QB_COLUMN_762010" localSheetId="1" hidden="1">Sheet1!$P$2</definedName>
    <definedName name="QB_COLUMN_762011" localSheetId="1" hidden="1">Sheet1!$Q$2</definedName>
    <definedName name="QB_COLUMN_762012" localSheetId="1" hidden="1">Sheet1!$R$2</definedName>
    <definedName name="QB_COLUMN_76202" localSheetId="1" hidden="1">Sheet1!$H$2</definedName>
    <definedName name="QB_COLUMN_76203" localSheetId="1" hidden="1">Sheet1!$I$2</definedName>
    <definedName name="QB_COLUMN_76204" localSheetId="1" hidden="1">Sheet1!$J$2</definedName>
    <definedName name="QB_COLUMN_76205" localSheetId="1" hidden="1">Sheet1!$K$2</definedName>
    <definedName name="QB_COLUMN_76206" localSheetId="1" hidden="1">Sheet1!$L$2</definedName>
    <definedName name="QB_COLUMN_76207" localSheetId="1" hidden="1">Sheet1!$M$2</definedName>
    <definedName name="QB_COLUMN_76208" localSheetId="1" hidden="1">Sheet1!$N$2</definedName>
    <definedName name="QB_COLUMN_76209" localSheetId="1" hidden="1">Sheet1!$O$2</definedName>
    <definedName name="QB_COLUMN_76300" localSheetId="1" hidden="1">Sheet1!$S$2</definedName>
    <definedName name="QB_DATA_0" localSheetId="1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1" hidden="1">Sheet1!$21:$21,Sheet1!$22:$22,Sheet1!$26:$26,Sheet1!$28:$28,Sheet1!$29:$29,Sheet1!$30:$30,Sheet1!$31:$31,Sheet1!$32:$32,Sheet1!$33:$33,Sheet1!$34:$34,Sheet1!$35:$35,Sheet1!$36:$36,Sheet1!$37:$37,Sheet1!$38:$38,Sheet1!$39:$39,Sheet1!$40:$40</definedName>
    <definedName name="QB_DATA_2" localSheetId="1" hidden="1">Sheet1!$41:$41,Sheet1!$42:$42,Sheet1!$43:$43,Sheet1!$44:$44,Sheet1!$45:$45,Sheet1!$46:$46,Sheet1!$47:$47,Sheet1!$48:$48,Sheet1!$49:$49,Sheet1!$50:$50,Sheet1!$51:$51,Sheet1!$52:$52,Sheet1!$53:$53,Sheet1!$54:$54,Sheet1!$55:$55,Sheet1!$56:$56</definedName>
    <definedName name="QB_DATA_3" localSheetId="1" hidden="1">Sheet1!$57:$57,Sheet1!$58:$58,Sheet1!$59:$59,Sheet1!$62:$62,Sheet1!$63:$63,Sheet1!$64:$64,Sheet1!$65:$65,Sheet1!$66:$66,Sheet1!$69:$69,Sheet1!$70:$70,Sheet1!$71:$71,Sheet1!$72:$72,Sheet1!$73:$73,Sheet1!$74:$74,Sheet1!$75:$75,Sheet1!$76:$76</definedName>
    <definedName name="QB_DATA_4" localSheetId="1" hidden="1">Sheet1!$79:$79,Sheet1!$80:$80,Sheet1!$81:$81,Sheet1!$82:$82,Sheet1!$83:$83,Sheet1!$86:$86,Sheet1!$88:$88,Sheet1!$90:$90,Sheet1!$91:$91,Sheet1!$92:$92,Sheet1!$93:$93,Sheet1!$94:$94,Sheet1!$97:$97,Sheet1!$99:$99,Sheet1!$100:$100,Sheet1!$102:$102</definedName>
    <definedName name="QB_DATA_5" localSheetId="1" hidden="1">Sheet1!$103:$103,Sheet1!$104:$104,Sheet1!$105:$105,Sheet1!$106:$106,Sheet1!$107:$107,Sheet1!$108:$108,Sheet1!$109:$109,Sheet1!$110:$110,Sheet1!$111:$111,Sheet1!$112:$112,Sheet1!$113:$113,Sheet1!$114:$114,Sheet1!$115:$115,Sheet1!$116:$116,Sheet1!$117:$117,Sheet1!$118:$118</definedName>
    <definedName name="QB_DATA_6" localSheetId="1" hidden="1">Sheet1!$119:$119,Sheet1!$120:$120,Sheet1!$121:$121,Sheet1!$122:$122,Sheet1!$123:$123,Sheet1!$124:$124,Sheet1!$125:$125,Sheet1!$126:$126,Sheet1!$129:$129,Sheet1!$130:$130,Sheet1!$131:$131,Sheet1!$134:$134,Sheet1!$135:$135,Sheet1!$138:$138,Sheet1!$139:$139,Sheet1!$142:$142</definedName>
    <definedName name="QB_DATA_7" localSheetId="1" hidden="1">Sheet1!$143:$143,Sheet1!$144:$144,Sheet1!$145:$145,Sheet1!$146:$146,Sheet1!$147:$147,Sheet1!$148:$148,Sheet1!$149:$149,Sheet1!$150:$150,Sheet1!$151:$151,Sheet1!$152:$152,Sheet1!$153:$153,Sheet1!$154:$154,Sheet1!$155:$155,Sheet1!$156:$156,Sheet1!$157:$157,Sheet1!$158:$158</definedName>
    <definedName name="QB_DATA_8" localSheetId="1" hidden="1">Sheet1!$161:$161,Sheet1!$162:$162,Sheet1!$163:$163,Sheet1!$164:$164,Sheet1!$167:$167,Sheet1!$168:$168,Sheet1!$175:$175,Sheet1!$176:$176,Sheet1!$177:$177</definedName>
    <definedName name="QB_FORMULA_0" localSheetId="1" hidden="1">Sheet1!$S$5,Sheet1!$S$6,Sheet1!$S$7,Sheet1!$S$8,Sheet1!$S$9,Sheet1!$S$10,Sheet1!$S$11,Sheet1!$S$12,Sheet1!$S$13,Sheet1!$S$14,Sheet1!$S$15,Sheet1!$S$16,Sheet1!$S$17,Sheet1!$S$18,Sheet1!$S$19,Sheet1!$S$20</definedName>
    <definedName name="QB_FORMULA_1" localSheetId="1" hidden="1">Sheet1!$S$21,Sheet1!$S$22,Sheet1!$G$23,Sheet1!$H$23,Sheet1!$I$23,Sheet1!$J$23,Sheet1!$K$23,Sheet1!$L$23,Sheet1!$M$23,Sheet1!$N$23,Sheet1!$O$23,Sheet1!$P$23,Sheet1!$Q$23,Sheet1!$R$23,Sheet1!$S$23,Sheet1!$G$24</definedName>
    <definedName name="QB_FORMULA_10" localSheetId="1" hidden="1">Sheet1!$S$87,Sheet1!$S$88,Sheet1!$S$90,Sheet1!$S$91,Sheet1!$S$92,Sheet1!$S$93,Sheet1!$S$94,Sheet1!$G$95,Sheet1!$H$95,Sheet1!$I$95,Sheet1!$J$95,Sheet1!$K$95,Sheet1!$L$95,Sheet1!$M$95,Sheet1!$N$95,Sheet1!$O$95</definedName>
    <definedName name="QB_FORMULA_11" localSheetId="1" hidden="1">Sheet1!$P$95,Sheet1!$Q$95,Sheet1!$R$95,Sheet1!$S$95,Sheet1!$S$97,Sheet1!$G$98,Sheet1!$H$98,Sheet1!$I$98,Sheet1!$J$98,Sheet1!$K$98,Sheet1!$L$98,Sheet1!$S$98,Sheet1!$S$99,Sheet1!$S$100,Sheet1!$S$102,Sheet1!$S$103</definedName>
    <definedName name="QB_FORMULA_12" localSheetId="1" hidden="1">Sheet1!$S$104,Sheet1!$S$105,Sheet1!$S$106,Sheet1!$S$107,Sheet1!$S$108,Sheet1!$S$109,Sheet1!$S$110,Sheet1!$S$111,Sheet1!$S$112,Sheet1!$S$113,Sheet1!$S$114,Sheet1!$S$115,Sheet1!$S$116,Sheet1!$S$117,Sheet1!$S$118,Sheet1!$S$119</definedName>
    <definedName name="QB_FORMULA_13" localSheetId="1" hidden="1">Sheet1!$S$120,Sheet1!$S$121,Sheet1!$S$122,Sheet1!$S$123,Sheet1!$S$124,Sheet1!$S$125,Sheet1!$S$126,Sheet1!$G$127,Sheet1!$H$127,Sheet1!$I$127,Sheet1!$J$127,Sheet1!$K$127,Sheet1!$L$127,Sheet1!$M$127,Sheet1!$N$127,Sheet1!$O$127</definedName>
    <definedName name="QB_FORMULA_14" localSheetId="1" hidden="1">Sheet1!$P$127,Sheet1!$Q$127,Sheet1!$R$127,Sheet1!$S$127,Sheet1!$S$129,Sheet1!$S$130,Sheet1!$S$131,Sheet1!$G$132,Sheet1!$H$132,Sheet1!$I$132,Sheet1!$J$132,Sheet1!$K$132,Sheet1!$L$132,Sheet1!$M$132,Sheet1!$N$132,Sheet1!$O$132</definedName>
    <definedName name="QB_FORMULA_15" localSheetId="1" hidden="1">Sheet1!$P$132,Sheet1!$Q$132,Sheet1!$R$132,Sheet1!$S$132,Sheet1!$S$134,Sheet1!$S$135,Sheet1!$G$136,Sheet1!$H$136,Sheet1!$I$136,Sheet1!$J$136,Sheet1!$K$136,Sheet1!$L$136,Sheet1!$M$136,Sheet1!$N$136,Sheet1!$O$136,Sheet1!$P$136</definedName>
    <definedName name="QB_FORMULA_16" localSheetId="1" hidden="1">Sheet1!$Q$136,Sheet1!$R$136,Sheet1!$S$136,Sheet1!$S$138,Sheet1!$S$139,Sheet1!$G$140,Sheet1!$H$140,Sheet1!$I$140,Sheet1!$J$140,Sheet1!$K$140,Sheet1!$L$140,Sheet1!$M$140,Sheet1!$N$140,Sheet1!$O$140,Sheet1!$P$140,Sheet1!$Q$140</definedName>
    <definedName name="QB_FORMULA_17" localSheetId="1" hidden="1">Sheet1!$R$140,Sheet1!$S$140,Sheet1!$S$142,Sheet1!$S$143,Sheet1!$S$144,Sheet1!$S$145,Sheet1!$S$146,Sheet1!$S$147,Sheet1!$S$148,Sheet1!$S$149,Sheet1!$S$150,Sheet1!$S$151,Sheet1!$S$152,Sheet1!$S$153,Sheet1!$S$154,Sheet1!$S$155</definedName>
    <definedName name="QB_FORMULA_18" localSheetId="1" hidden="1">Sheet1!$S$156,Sheet1!$S$157,Sheet1!$S$158,Sheet1!$G$159,Sheet1!$H$159,Sheet1!$I$159,Sheet1!$J$159,Sheet1!$K$159,Sheet1!$L$159,Sheet1!$M$159,Sheet1!$N$159,Sheet1!$O$159,Sheet1!$P$159,Sheet1!$Q$159,Sheet1!$R$159,Sheet1!$S$159</definedName>
    <definedName name="QB_FORMULA_19" localSheetId="1" hidden="1">Sheet1!$S$161,Sheet1!$S$162,Sheet1!$S$163,Sheet1!$S$164,Sheet1!$G$165,Sheet1!$H$165,Sheet1!$I$165,Sheet1!$J$165,Sheet1!$K$165,Sheet1!$L$165,Sheet1!$M$165,Sheet1!$N$165,Sheet1!$O$165,Sheet1!$P$165,Sheet1!$Q$165,Sheet1!$R$165</definedName>
    <definedName name="QB_FORMULA_2" localSheetId="1" hidden="1">Sheet1!$H$24,Sheet1!$I$24,Sheet1!$J$24,Sheet1!$K$24,Sheet1!$L$24,Sheet1!$M$24,Sheet1!$N$24,Sheet1!$O$24,Sheet1!$P$24,Sheet1!$Q$24,Sheet1!$R$24,Sheet1!$S$24,Sheet1!$S$26,Sheet1!$S$28,Sheet1!$S$29,Sheet1!$S$30</definedName>
    <definedName name="QB_FORMULA_20" localSheetId="1" hidden="1">Sheet1!$S$165,Sheet1!$S$167,Sheet1!$S$168,Sheet1!$G$169,Sheet1!$H$169,Sheet1!$I$169,Sheet1!$J$169,Sheet1!$K$169,Sheet1!$L$169,Sheet1!$M$169,Sheet1!$N$169,Sheet1!$O$169,Sheet1!$P$169,Sheet1!$Q$169,Sheet1!$R$169,Sheet1!$S$169</definedName>
    <definedName name="QB_FORMULA_21" localSheetId="1" hidden="1">Sheet1!$G$170,Sheet1!$H$170,Sheet1!$I$170,Sheet1!$J$170,Sheet1!$K$170,Sheet1!$L$170,Sheet1!$M$170,Sheet1!$N$170,Sheet1!$O$170,Sheet1!$P$170,Sheet1!$Q$170,Sheet1!$R$170,Sheet1!$S$170,Sheet1!$G$171,Sheet1!$H$171,Sheet1!$I$171</definedName>
    <definedName name="QB_FORMULA_22" localSheetId="1" hidden="1">Sheet1!$J$171,Sheet1!$K$171,Sheet1!$L$171,Sheet1!$M$171,Sheet1!$N$171,Sheet1!$O$171,Sheet1!$P$171,Sheet1!$Q$171,Sheet1!$R$171,Sheet1!$S$171,Sheet1!$S$175,Sheet1!$S$176,Sheet1!$S$177,Sheet1!$G$178,Sheet1!$H$178,Sheet1!$I$178</definedName>
    <definedName name="QB_FORMULA_23" localSheetId="1" hidden="1">Sheet1!$J$178,Sheet1!$K$178,Sheet1!$L$178,Sheet1!$M$178,Sheet1!$N$178,Sheet1!$O$178,Sheet1!$P$178,Sheet1!$Q$178,Sheet1!$R$178,Sheet1!$S$178,Sheet1!$G$179,Sheet1!$H$179,Sheet1!$I$179,Sheet1!$J$179,Sheet1!$K$179,Sheet1!$L$179</definedName>
    <definedName name="QB_FORMULA_24" localSheetId="1" hidden="1">Sheet1!$M$179,Sheet1!$N$179,Sheet1!$O$179,Sheet1!$P$179,Sheet1!$Q$179,Sheet1!$R$179,Sheet1!$S$179,Sheet1!$G$180,Sheet1!$H$180,Sheet1!$I$180,Sheet1!$J$180,Sheet1!$K$180,Sheet1!$L$180,Sheet1!$M$180,Sheet1!$N$180,Sheet1!$O$180</definedName>
    <definedName name="QB_FORMULA_25" localSheetId="1" hidden="1">Sheet1!$P$180,Sheet1!$Q$180,Sheet1!$R$180,Sheet1!$S$180,Sheet1!$G$181,Sheet1!$H$181,Sheet1!$I$181,Sheet1!$J$181,Sheet1!$K$181,Sheet1!$L$181,Sheet1!$M$181,Sheet1!$N$181,Sheet1!$O$181,Sheet1!$P$181,Sheet1!$Q$181,Sheet1!$R$181</definedName>
    <definedName name="QB_FORMULA_26" localSheetId="1" hidden="1">Sheet1!$S$181</definedName>
    <definedName name="QB_FORMULA_3" localSheetId="1" hidden="1">Sheet1!$S$31,Sheet1!$S$32,Sheet1!$S$33,Sheet1!$S$34,Sheet1!$S$35,Sheet1!$S$36,Sheet1!$S$37,Sheet1!$S$38,Sheet1!$S$39,Sheet1!$S$40,Sheet1!$S$41,Sheet1!$S$42,Sheet1!$S$43,Sheet1!$S$44,Sheet1!$S$45,Sheet1!$S$46</definedName>
    <definedName name="QB_FORMULA_4" localSheetId="1" hidden="1">Sheet1!$S$47,Sheet1!$S$48,Sheet1!$S$49,Sheet1!$S$50,Sheet1!$S$51,Sheet1!$S$52,Sheet1!$S$53,Sheet1!$S$54,Sheet1!$S$55,Sheet1!$S$56,Sheet1!$S$57,Sheet1!$S$58,Sheet1!$S$59,Sheet1!$G$60,Sheet1!$H$60,Sheet1!$I$60</definedName>
    <definedName name="QB_FORMULA_5" localSheetId="1" hidden="1">Sheet1!$J$60,Sheet1!$K$60,Sheet1!$L$60,Sheet1!$M$60,Sheet1!$N$60,Sheet1!$O$60,Sheet1!$P$60,Sheet1!$Q$60,Sheet1!$R$60,Sheet1!$S$60,Sheet1!$S$62,Sheet1!$S$63,Sheet1!$S$64,Sheet1!$S$65,Sheet1!$S$66,Sheet1!$G$67</definedName>
    <definedName name="QB_FORMULA_6" localSheetId="1" hidden="1">Sheet1!$H$67,Sheet1!$I$67,Sheet1!$J$67,Sheet1!$K$67,Sheet1!$L$67,Sheet1!$M$67,Sheet1!$N$67,Sheet1!$O$67,Sheet1!$P$67,Sheet1!$Q$67,Sheet1!$R$67,Sheet1!$S$67,Sheet1!$S$69,Sheet1!$S$70,Sheet1!$S$71,Sheet1!$S$72</definedName>
    <definedName name="QB_FORMULA_7" localSheetId="1" hidden="1">Sheet1!$S$73,Sheet1!$S$74,Sheet1!$S$75,Sheet1!$S$76,Sheet1!$G$77,Sheet1!$H$77,Sheet1!$I$77,Sheet1!$J$77,Sheet1!$K$77,Sheet1!$L$77,Sheet1!$M$77,Sheet1!$N$77,Sheet1!$O$77,Sheet1!$P$77,Sheet1!$Q$77,Sheet1!$R$77</definedName>
    <definedName name="QB_FORMULA_8" localSheetId="1" hidden="1">Sheet1!$S$77,Sheet1!$S$79,Sheet1!$S$80,Sheet1!$S$81,Sheet1!$S$82,Sheet1!$S$83,Sheet1!$G$84,Sheet1!$H$84,Sheet1!$I$84,Sheet1!$J$84,Sheet1!$K$84,Sheet1!$L$84,Sheet1!$M$84,Sheet1!$N$84,Sheet1!$O$84,Sheet1!$P$84</definedName>
    <definedName name="QB_FORMULA_9" localSheetId="1" hidden="1">Sheet1!$Q$84,Sheet1!$R$84,Sheet1!$S$84,Sheet1!$S$86,Sheet1!$G$87,Sheet1!$H$87,Sheet1!$I$87,Sheet1!$J$87,Sheet1!$K$87,Sheet1!$L$87,Sheet1!$M$87,Sheet1!$N$87,Sheet1!$O$87,Sheet1!$P$87,Sheet1!$Q$87,Sheet1!$R$87</definedName>
    <definedName name="QB_ROW_100250" localSheetId="1" hidden="1">Sheet1!$F$36</definedName>
    <definedName name="QB_ROW_102250" localSheetId="1" hidden="1">Sheet1!$F$37</definedName>
    <definedName name="QB_ROW_103250" localSheetId="1" hidden="1">Sheet1!$F$38</definedName>
    <definedName name="QB_ROW_104250" localSheetId="1" hidden="1">Sheet1!$F$39</definedName>
    <definedName name="QB_ROW_105250" localSheetId="1" hidden="1">Sheet1!$F$40</definedName>
    <definedName name="QB_ROW_106250" localSheetId="1" hidden="1">Sheet1!$F$33</definedName>
    <definedName name="QB_ROW_107250" localSheetId="1" hidden="1">Sheet1!$F$42</definedName>
    <definedName name="QB_ROW_108250" localSheetId="1" hidden="1">Sheet1!$F$43</definedName>
    <definedName name="QB_ROW_109250" localSheetId="1" hidden="1">Sheet1!$F$44</definedName>
    <definedName name="QB_ROW_112250" localSheetId="1" hidden="1">Sheet1!$F$45</definedName>
    <definedName name="QB_ROW_113250" localSheetId="1" hidden="1">Sheet1!$F$47</definedName>
    <definedName name="QB_ROW_114250" localSheetId="1" hidden="1">Sheet1!$F$46</definedName>
    <definedName name="QB_ROW_115250" localSheetId="1" hidden="1">Sheet1!$F$48</definedName>
    <definedName name="QB_ROW_116250" localSheetId="1" hidden="1">Sheet1!$F$49</definedName>
    <definedName name="QB_ROW_120250" localSheetId="1" hidden="1">Sheet1!$F$50</definedName>
    <definedName name="QB_ROW_122250" localSheetId="1" hidden="1">Sheet1!$F$54</definedName>
    <definedName name="QB_ROW_127250" localSheetId="1" hidden="1">Sheet1!$F$55</definedName>
    <definedName name="QB_ROW_129250" localSheetId="1" hidden="1">Sheet1!$F$56</definedName>
    <definedName name="QB_ROW_130250" localSheetId="1" hidden="1">Sheet1!$F$57</definedName>
    <definedName name="QB_ROW_132250" localSheetId="1" hidden="1">Sheet1!$F$58</definedName>
    <definedName name="QB_ROW_136250" localSheetId="1" hidden="1">Sheet1!$F$59</definedName>
    <definedName name="QB_ROW_143040" localSheetId="1" hidden="1">Sheet1!$E$61</definedName>
    <definedName name="QB_ROW_143340" localSheetId="1" hidden="1">Sheet1!$E$67</definedName>
    <definedName name="QB_ROW_144250" localSheetId="1" hidden="1">Sheet1!$F$63</definedName>
    <definedName name="QB_ROW_146250" localSheetId="1" hidden="1">Sheet1!$F$64</definedName>
    <definedName name="QB_ROW_147250" localSheetId="1" hidden="1">Sheet1!$F$66</definedName>
    <definedName name="QB_ROW_149040" localSheetId="1" hidden="1">Sheet1!$E$78</definedName>
    <definedName name="QB_ROW_149340" localSheetId="1" hidden="1">Sheet1!$E$84</definedName>
    <definedName name="QB_ROW_150250" localSheetId="1" hidden="1">Sheet1!$F$79</definedName>
    <definedName name="QB_ROW_153250" localSheetId="1" hidden="1">Sheet1!$F$80</definedName>
    <definedName name="QB_ROW_155250" localSheetId="1" hidden="1">Sheet1!$F$82</definedName>
    <definedName name="QB_ROW_156250" localSheetId="1" hidden="1">Sheet1!$F$146</definedName>
    <definedName name="QB_ROW_158250" localSheetId="1" hidden="1">Sheet1!$F$109</definedName>
    <definedName name="QB_ROW_166250" localSheetId="1" hidden="1">Sheet1!$F$92</definedName>
    <definedName name="QB_ROW_170340" localSheetId="1" hidden="1">Sheet1!$E$88</definedName>
    <definedName name="QB_ROW_172040" localSheetId="1" hidden="1">Sheet1!$E$89</definedName>
    <definedName name="QB_ROW_172340" localSheetId="1" hidden="1">Sheet1!$E$95</definedName>
    <definedName name="QB_ROW_173250" localSheetId="1" hidden="1">Sheet1!$F$90</definedName>
    <definedName name="QB_ROW_174250" localSheetId="1" hidden="1">Sheet1!$F$91</definedName>
    <definedName name="QB_ROW_175250" localSheetId="1" hidden="1">Sheet1!$F$93</definedName>
    <definedName name="QB_ROW_176250" localSheetId="1" hidden="1">Sheet1!$F$65</definedName>
    <definedName name="QB_ROW_177250" localSheetId="1" hidden="1">Sheet1!$F$94</definedName>
    <definedName name="QB_ROW_18301" localSheetId="1" hidden="1">Sheet1!$A$181</definedName>
    <definedName name="QB_ROW_186040" localSheetId="1" hidden="1">Sheet1!$E$96</definedName>
    <definedName name="QB_ROW_186340" localSheetId="1" hidden="1">Sheet1!$E$98</definedName>
    <definedName name="QB_ROW_189250" localSheetId="1" hidden="1">Sheet1!$F$97</definedName>
    <definedName name="QB_ROW_19011" localSheetId="1" hidden="1">Sheet1!$B$3</definedName>
    <definedName name="QB_ROW_19311" localSheetId="1" hidden="1">Sheet1!$B$171</definedName>
    <definedName name="QB_ROW_193340" localSheetId="1" hidden="1">Sheet1!$E$100</definedName>
    <definedName name="QB_ROW_20031" localSheetId="1" hidden="1">Sheet1!$D$4</definedName>
    <definedName name="QB_ROW_201040" localSheetId="1" hidden="1">Sheet1!$E$101</definedName>
    <definedName name="QB_ROW_201340" localSheetId="1" hidden="1">Sheet1!$E$127</definedName>
    <definedName name="QB_ROW_202250" localSheetId="1" hidden="1">Sheet1!$F$102</definedName>
    <definedName name="QB_ROW_20331" localSheetId="1" hidden="1">Sheet1!$D$23</definedName>
    <definedName name="QB_ROW_204250" localSheetId="1" hidden="1">Sheet1!$F$105</definedName>
    <definedName name="QB_ROW_205250" localSheetId="1" hidden="1">Sheet1!$F$106</definedName>
    <definedName name="QB_ROW_206250" localSheetId="1" hidden="1">Sheet1!$F$107</definedName>
    <definedName name="QB_ROW_207250" localSheetId="1" hidden="1">Sheet1!$F$108</definedName>
    <definedName name="QB_ROW_209250" localSheetId="1" hidden="1">Sheet1!$F$110</definedName>
    <definedName name="QB_ROW_21031" localSheetId="1" hidden="1">Sheet1!$D$25</definedName>
    <definedName name="QB_ROW_211250" localSheetId="1" hidden="1">Sheet1!$F$111</definedName>
    <definedName name="QB_ROW_213250" localSheetId="1" hidden="1">Sheet1!$F$113</definedName>
    <definedName name="QB_ROW_21331" localSheetId="1" hidden="1">Sheet1!$D$170</definedName>
    <definedName name="QB_ROW_214250" localSheetId="1" hidden="1">Sheet1!$F$114</definedName>
    <definedName name="QB_ROW_215250" localSheetId="1" hidden="1">Sheet1!$F$115</definedName>
    <definedName name="QB_ROW_216250" localSheetId="1" hidden="1">Sheet1!$F$117</definedName>
    <definedName name="QB_ROW_217250" localSheetId="1" hidden="1">Sheet1!$F$118</definedName>
    <definedName name="QB_ROW_218250" localSheetId="1" hidden="1">Sheet1!$F$119</definedName>
    <definedName name="QB_ROW_22011" localSheetId="1" hidden="1">Sheet1!$B$172</definedName>
    <definedName name="QB_ROW_220250" localSheetId="1" hidden="1">Sheet1!$F$120</definedName>
    <definedName name="QB_ROW_221250" localSheetId="1" hidden="1">Sheet1!$F$121</definedName>
    <definedName name="QB_ROW_22311" localSheetId="1" hidden="1">Sheet1!$B$180</definedName>
    <definedName name="QB_ROW_223250" localSheetId="1" hidden="1">Sheet1!$F$122</definedName>
    <definedName name="QB_ROW_2240" localSheetId="1" hidden="1">Sheet1!$E$99</definedName>
    <definedName name="QB_ROW_225250" localSheetId="1" hidden="1">Sheet1!$F$124</definedName>
    <definedName name="QB_ROW_226250" localSheetId="1" hidden="1">Sheet1!$F$125</definedName>
    <definedName name="QB_ROW_229250" localSheetId="1" hidden="1">Sheet1!$F$126</definedName>
    <definedName name="QB_ROW_231250" localSheetId="1" hidden="1">Sheet1!$F$83</definedName>
    <definedName name="QB_ROW_233040" localSheetId="1" hidden="1">Sheet1!$E$128</definedName>
    <definedName name="QB_ROW_233340" localSheetId="1" hidden="1">Sheet1!$E$132</definedName>
    <definedName name="QB_ROW_234250" localSheetId="1" hidden="1">Sheet1!$F$129</definedName>
    <definedName name="QB_ROW_236250" localSheetId="1" hidden="1">Sheet1!$F$130</definedName>
    <definedName name="QB_ROW_239250" localSheetId="1" hidden="1">Sheet1!$F$131</definedName>
    <definedName name="QB_ROW_24021" localSheetId="1" hidden="1">Sheet1!$C$173</definedName>
    <definedName name="QB_ROW_242040" localSheetId="1" hidden="1">Sheet1!$E$133</definedName>
    <definedName name="QB_ROW_242340" localSheetId="1" hidden="1">Sheet1!$E$136</definedName>
    <definedName name="QB_ROW_24321" localSheetId="1" hidden="1">Sheet1!$C$179</definedName>
    <definedName name="QB_ROW_245250" localSheetId="1" hidden="1">Sheet1!$F$134</definedName>
    <definedName name="QB_ROW_246250" localSheetId="1" hidden="1">Sheet1!$F$135</definedName>
    <definedName name="QB_ROW_250250" localSheetId="1" hidden="1">Sheet1!$F$41</definedName>
    <definedName name="QB_ROW_261040" localSheetId="1" hidden="1">Sheet1!$E$137</definedName>
    <definedName name="QB_ROW_261340" localSheetId="1" hidden="1">Sheet1!$E$140</definedName>
    <definedName name="QB_ROW_262250" localSheetId="1" hidden="1">Sheet1!$F$138</definedName>
    <definedName name="QB_ROW_269250" localSheetId="1" hidden="1">Sheet1!$F$139</definedName>
    <definedName name="QB_ROW_273040" localSheetId="1" hidden="1">Sheet1!$E$141</definedName>
    <definedName name="QB_ROW_273340" localSheetId="1" hidden="1">Sheet1!$E$159</definedName>
    <definedName name="QB_ROW_274250" localSheetId="1" hidden="1">Sheet1!$F$142</definedName>
    <definedName name="QB_ROW_276250" localSheetId="1" hidden="1">Sheet1!$F$145</definedName>
    <definedName name="QB_ROW_277250" localSheetId="1" hidden="1">Sheet1!$F$147</definedName>
    <definedName name="QB_ROW_279250" localSheetId="1" hidden="1">Sheet1!$F$148</definedName>
    <definedName name="QB_ROW_280250" localSheetId="1" hidden="1">Sheet1!$F$149</definedName>
    <definedName name="QB_ROW_281250" localSheetId="1" hidden="1">Sheet1!$F$150</definedName>
    <definedName name="QB_ROW_282250" localSheetId="1" hidden="1">Sheet1!$F$152</definedName>
    <definedName name="QB_ROW_283250" localSheetId="1" hidden="1">Sheet1!$F$154</definedName>
    <definedName name="QB_ROW_284250" localSheetId="1" hidden="1">Sheet1!$F$155</definedName>
    <definedName name="QB_ROW_285250" localSheetId="1" hidden="1">Sheet1!$F$156</definedName>
    <definedName name="QB_ROW_286250" localSheetId="1" hidden="1">Sheet1!$F$157</definedName>
    <definedName name="QB_ROW_287250" localSheetId="1" hidden="1">Sheet1!$F$158</definedName>
    <definedName name="QB_ROW_288040" localSheetId="1" hidden="1">Sheet1!$E$160</definedName>
    <definedName name="QB_ROW_288340" localSheetId="1" hidden="1">Sheet1!$E$165</definedName>
    <definedName name="QB_ROW_289250" localSheetId="1" hidden="1">Sheet1!$F$161</definedName>
    <definedName name="QB_ROW_290250" localSheetId="1" hidden="1">Sheet1!$F$162</definedName>
    <definedName name="QB_ROW_291040" localSheetId="1" hidden="1">Sheet1!$E$166</definedName>
    <definedName name="QB_ROW_291340" localSheetId="1" hidden="1">Sheet1!$E$169</definedName>
    <definedName name="QB_ROW_292250" localSheetId="1" hidden="1">Sheet1!$F$167</definedName>
    <definedName name="QB_ROW_302250" localSheetId="1" hidden="1">Sheet1!$F$168</definedName>
    <definedName name="QB_ROW_305250" localSheetId="1" hidden="1">Sheet1!$F$164</definedName>
    <definedName name="QB_ROW_306250" localSheetId="1" hidden="1">Sheet1!$F$53</definedName>
    <definedName name="QB_ROW_324250" localSheetId="1" hidden="1">Sheet1!$F$103</definedName>
    <definedName name="QB_ROW_326250" localSheetId="1" hidden="1">Sheet1!$F$31</definedName>
    <definedName name="QB_ROW_338030" localSheetId="1" hidden="1">Sheet1!$D$174</definedName>
    <definedName name="QB_ROW_338240" localSheetId="1" hidden="1">Sheet1!$E$177</definedName>
    <definedName name="QB_ROW_338330" localSheetId="1" hidden="1">Sheet1!$D$178</definedName>
    <definedName name="QB_ROW_339240" localSheetId="1" hidden="1">Sheet1!$E$175</definedName>
    <definedName name="QB_ROW_340240" localSheetId="1" hidden="1">Sheet1!$E$176</definedName>
    <definedName name="QB_ROW_343240" localSheetId="1" hidden="1">Sheet1!$E$8</definedName>
    <definedName name="QB_ROW_344250" localSheetId="1" hidden="1">Sheet1!$F$51</definedName>
    <definedName name="QB_ROW_345250" localSheetId="1" hidden="1">Sheet1!$F$52</definedName>
    <definedName name="QB_ROW_346250" localSheetId="1" hidden="1">Sheet1!$F$153</definedName>
    <definedName name="QB_ROW_348250" localSheetId="1" hidden="1">Sheet1!$F$163</definedName>
    <definedName name="QB_ROW_349250" localSheetId="1" hidden="1">Sheet1!$F$75</definedName>
    <definedName name="QB_ROW_351250" localSheetId="1" hidden="1">Sheet1!$F$151</definedName>
    <definedName name="QB_ROW_355250" localSheetId="1" hidden="1">Sheet1!$F$81</definedName>
    <definedName name="QB_ROW_357250" localSheetId="1" hidden="1">Sheet1!$F$116</definedName>
    <definedName name="QB_ROW_363240" localSheetId="1" hidden="1">Sheet1!$E$20</definedName>
    <definedName name="QB_ROW_366240" localSheetId="1" hidden="1">Sheet1!$E$21</definedName>
    <definedName name="QB_ROW_368240" localSheetId="1" hidden="1">Sheet1!$E$11</definedName>
    <definedName name="QB_ROW_369240" localSheetId="1" hidden="1">Sheet1!$E$22</definedName>
    <definedName name="QB_ROW_370040" localSheetId="1" hidden="1">Sheet1!$E$68</definedName>
    <definedName name="QB_ROW_370340" localSheetId="1" hidden="1">Sheet1!$E$77</definedName>
    <definedName name="QB_ROW_371250" localSheetId="1" hidden="1">Sheet1!$F$70</definedName>
    <definedName name="QB_ROW_373250" localSheetId="1" hidden="1">Sheet1!$F$73</definedName>
    <definedName name="QB_ROW_374250" localSheetId="1" hidden="1">Sheet1!$F$71</definedName>
    <definedName name="QB_ROW_375250" localSheetId="1" hidden="1">Sheet1!$F$72</definedName>
    <definedName name="QB_ROW_376040" localSheetId="1" hidden="1">Sheet1!$E$85</definedName>
    <definedName name="QB_ROW_376340" localSheetId="1" hidden="1">Sheet1!$E$87</definedName>
    <definedName name="QB_ROW_377250" localSheetId="1" hidden="1">Sheet1!$F$86</definedName>
    <definedName name="QB_ROW_378250" localSheetId="1" hidden="1">Sheet1!$F$29</definedName>
    <definedName name="QB_ROW_380240" localSheetId="1" hidden="1">Sheet1!$E$9</definedName>
    <definedName name="QB_ROW_388250" localSheetId="1" hidden="1">Sheet1!$F$112</definedName>
    <definedName name="QB_ROW_390250" localSheetId="1" hidden="1">Sheet1!$F$123</definedName>
    <definedName name="QB_ROW_395250" localSheetId="1" hidden="1">Sheet1!$F$104</definedName>
    <definedName name="QB_ROW_396250" localSheetId="1" hidden="1">Sheet1!$F$69</definedName>
    <definedName name="QB_ROW_397240" localSheetId="1" hidden="1">Sheet1!$E$17</definedName>
    <definedName name="QB_ROW_400240" localSheetId="1" hidden="1">Sheet1!$E$5</definedName>
    <definedName name="QB_ROW_401250" localSheetId="1" hidden="1">Sheet1!$F$30</definedName>
    <definedName name="QB_ROW_404240" localSheetId="1" hidden="1">Sheet1!$E$13</definedName>
    <definedName name="QB_ROW_405240" localSheetId="1" hidden="1">Sheet1!$E$19</definedName>
    <definedName name="QB_ROW_406250" localSheetId="1" hidden="1">Sheet1!$F$62</definedName>
    <definedName name="QB_ROW_407250" localSheetId="1" hidden="1">Sheet1!$F$143</definedName>
    <definedName name="QB_ROW_408240" localSheetId="1" hidden="1">Sheet1!$E$7</definedName>
    <definedName name="QB_ROW_410250" localSheetId="1" hidden="1">Sheet1!$F$74</definedName>
    <definedName name="QB_ROW_412250" localSheetId="1" hidden="1">Sheet1!$F$76</definedName>
    <definedName name="QB_ROW_413250" localSheetId="1" hidden="1">Sheet1!$F$144</definedName>
    <definedName name="QB_ROW_61240" localSheetId="1" hidden="1">Sheet1!$E$6</definedName>
    <definedName name="QB_ROW_63240" localSheetId="1" hidden="1">Sheet1!$E$10</definedName>
    <definedName name="QB_ROW_67240" localSheetId="1" hidden="1">Sheet1!$E$12</definedName>
    <definedName name="QB_ROW_71240" localSheetId="1" hidden="1">Sheet1!$E$14</definedName>
    <definedName name="QB_ROW_72240" localSheetId="1" hidden="1">Sheet1!$E$15</definedName>
    <definedName name="QB_ROW_76240" localSheetId="1" hidden="1">Sheet1!$E$16</definedName>
    <definedName name="QB_ROW_81240" localSheetId="1" hidden="1">Sheet1!$E$18</definedName>
    <definedName name="QB_ROW_86321" localSheetId="1" hidden="1">Sheet1!$C$24</definedName>
    <definedName name="QB_ROW_91240" localSheetId="1" hidden="1">Sheet1!$E$26</definedName>
    <definedName name="QB_ROW_93040" localSheetId="1" hidden="1">Sheet1!$E$27</definedName>
    <definedName name="QB_ROW_93340" localSheetId="1" hidden="1">Sheet1!$E$60</definedName>
    <definedName name="QB_ROW_95250" localSheetId="1" hidden="1">Sheet1!$F$28</definedName>
    <definedName name="QB_ROW_96250" localSheetId="1" hidden="1">Sheet1!$F$32</definedName>
    <definedName name="QB_ROW_98250" localSheetId="1" hidden="1">Sheet1!$F$34</definedName>
    <definedName name="QB_ROW_99250" localSheetId="1" hidden="1">Sheet1!$F$35</definedName>
    <definedName name="QBCANSUPPORTUPDATE" localSheetId="1">TRUE</definedName>
    <definedName name="QBCOMPANYFILENAME" localSheetId="1">"C:\Users\sitetech\Desktop\Sharon\Healthy Learning Academy.QBW"</definedName>
    <definedName name="QBENDDATE" localSheetId="1">20200630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"a60b99a52e6441e5b464866cf3cf547d"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6</definedName>
    <definedName name="QBSTARTDATE" localSheetId="1">20190701</definedName>
  </definedNames>
  <calcPr calcId="145621"/>
</workbook>
</file>

<file path=xl/calcChain.xml><?xml version="1.0" encoding="utf-8"?>
<calcChain xmlns="http://schemas.openxmlformats.org/spreadsheetml/2006/main">
  <c r="R181" i="1" l="1"/>
  <c r="Q181" i="1"/>
  <c r="P181" i="1"/>
  <c r="O181" i="1"/>
  <c r="N181" i="1"/>
  <c r="M181" i="1"/>
  <c r="L181" i="1"/>
  <c r="K181" i="1"/>
  <c r="J181" i="1"/>
  <c r="I181" i="1"/>
  <c r="H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S177" i="1"/>
  <c r="S176" i="1"/>
  <c r="S175" i="1"/>
  <c r="R171" i="1"/>
  <c r="Q171" i="1"/>
  <c r="P171" i="1"/>
  <c r="O171" i="1"/>
  <c r="N171" i="1"/>
  <c r="M171" i="1"/>
  <c r="L171" i="1"/>
  <c r="K171" i="1"/>
  <c r="J171" i="1"/>
  <c r="I171" i="1"/>
  <c r="H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S168" i="1"/>
  <c r="S167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S164" i="1"/>
  <c r="S163" i="1"/>
  <c r="S162" i="1"/>
  <c r="S161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S139" i="1"/>
  <c r="S138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S135" i="1"/>
  <c r="S134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S131" i="1"/>
  <c r="S130" i="1"/>
  <c r="S129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0" i="1"/>
  <c r="S99" i="1"/>
  <c r="S98" i="1"/>
  <c r="L98" i="1"/>
  <c r="K98" i="1"/>
  <c r="J98" i="1"/>
  <c r="I98" i="1"/>
  <c r="H98" i="1"/>
  <c r="G98" i="1"/>
  <c r="S97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S94" i="1"/>
  <c r="S93" i="1"/>
  <c r="S92" i="1"/>
  <c r="S91" i="1"/>
  <c r="S90" i="1"/>
  <c r="S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S86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S83" i="1"/>
  <c r="S82" i="1"/>
  <c r="S81" i="1"/>
  <c r="S80" i="1"/>
  <c r="S79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S76" i="1"/>
  <c r="S75" i="1"/>
  <c r="S74" i="1"/>
  <c r="S73" i="1"/>
  <c r="S72" i="1"/>
  <c r="S71" i="1"/>
  <c r="S70" i="1"/>
  <c r="S69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S66" i="1"/>
  <c r="S65" i="1"/>
  <c r="S64" i="1"/>
  <c r="S63" i="1"/>
  <c r="S62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6" i="1"/>
  <c r="R24" i="1"/>
  <c r="Q24" i="1"/>
  <c r="P24" i="1"/>
  <c r="O24" i="1"/>
  <c r="N24" i="1"/>
  <c r="M24" i="1"/>
  <c r="L24" i="1"/>
  <c r="K24" i="1"/>
  <c r="J24" i="1"/>
  <c r="I24" i="1"/>
  <c r="H24" i="1"/>
  <c r="R23" i="1"/>
  <c r="Q23" i="1"/>
  <c r="P23" i="1"/>
  <c r="O23" i="1"/>
  <c r="N23" i="1"/>
  <c r="M23" i="1"/>
  <c r="L23" i="1"/>
  <c r="K23" i="1"/>
  <c r="J23" i="1"/>
  <c r="I23" i="1"/>
  <c r="H23" i="1"/>
  <c r="G23" i="1"/>
  <c r="G24" i="1" s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24" i="1" l="1"/>
  <c r="G171" i="1"/>
  <c r="S23" i="1"/>
  <c r="G181" i="1" l="1"/>
  <c r="S181" i="1" s="1"/>
  <c r="S171" i="1"/>
</calcChain>
</file>

<file path=xl/sharedStrings.xml><?xml version="1.0" encoding="utf-8"?>
<sst xmlns="http://schemas.openxmlformats.org/spreadsheetml/2006/main" count="193" uniqueCount="174">
  <si>
    <t>TOTAL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</si>
  <si>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</si>
  <si>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</si>
  <si>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</si>
  <si>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</si>
  <si>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</si>
  <si>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</si>
  <si>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</si>
  <si>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</si>
  <si>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</si>
  <si>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</si>
  <si>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</si>
  <si>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</si>
  <si>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Jul '19 - Jun 20</t>
  </si>
  <si>
    <t>Ordinary Income/Expense</t>
  </si>
  <si>
    <t>Income</t>
  </si>
  <si>
    <t>3242 · TITLE 2 GRANT</t>
  </si>
  <si>
    <t>3310 · REVENUE FROM STATE SOURCES-FEFP</t>
  </si>
  <si>
    <t>3314 · SAFE SCHOOL</t>
  </si>
  <si>
    <t>3315 · EXTENDED DAY ENRICHMENT PROGRAM</t>
  </si>
  <si>
    <t>3317 · BEST &amp; BRIGHTEST STIPEND</t>
  </si>
  <si>
    <t>3334 · FLORIDA LEAD PROGRAM</t>
  </si>
  <si>
    <t>3355 · CLASS SIZE REDUCTION</t>
  </si>
  <si>
    <t>3396 · PECO-CAPITAL OUTLAY FUNDS</t>
  </si>
  <si>
    <t>3398 · MENTAL HEALTH ASSISTANCE ALLOC</t>
  </si>
  <si>
    <t>3431 · INTEREST INCOME</t>
  </si>
  <si>
    <t>3440 · GIFTS, GRANT, AND BEQUESTS</t>
  </si>
  <si>
    <t>3460 · FIELD TRIP FEES</t>
  </si>
  <si>
    <t>3482 · T-SHIRT INCOME</t>
  </si>
  <si>
    <t>3495 · FUNDRAISING PROCEEDS</t>
  </si>
  <si>
    <t>3500 · CONVENIENCE FEE</t>
  </si>
  <si>
    <t>3725 · MISCELLEOUS INCOME</t>
  </si>
  <si>
    <t>3726 · SAFETY PATROL</t>
  </si>
  <si>
    <t>3730 · SCHOOL RECOGNITION</t>
  </si>
  <si>
    <t>Total Income</t>
  </si>
  <si>
    <t>Gross Profit</t>
  </si>
  <si>
    <t>Expense</t>
  </si>
  <si>
    <t>Suspense-Sharon 352-840-0600</t>
  </si>
  <si>
    <t>5100 · BASIC INSTRUCTIONAL</t>
  </si>
  <si>
    <t>100 · STIPENDS</t>
  </si>
  <si>
    <t>110 - STIPEND - BEST &amp; BRIGHTES</t>
  </si>
  <si>
    <t>113 · LEAD/HEAD TEACHER</t>
  </si>
  <si>
    <t>126 · GRANT AWARD BONUS</t>
  </si>
  <si>
    <t>120.51 · SALARIES - TEACHERS</t>
  </si>
  <si>
    <t>122 · SCHOOL RECOGNITION</t>
  </si>
  <si>
    <t>140 · SALARIES - SUBSTITUTES</t>
  </si>
  <si>
    <t>150.51a · SALARIES - AIDES</t>
  </si>
  <si>
    <t>165 - SALARIES - AFTER SCHOOL</t>
  </si>
  <si>
    <t>167 - TUTOR WAGES</t>
  </si>
  <si>
    <t>210 - EMPLOYEE RETIREMENT</t>
  </si>
  <si>
    <t>220.51 · FICA/MED TAXES</t>
  </si>
  <si>
    <t>221 · PENALTY TAXES</t>
  </si>
  <si>
    <t>223 - STATE UNEMPLOYMENT</t>
  </si>
  <si>
    <t>230 - BENEFIT SUPPLEMENT</t>
  </si>
  <si>
    <t>240 - WORKERS COMP INSURANCE</t>
  </si>
  <si>
    <t>290 - OTHER EMPLOYEE BENEFITS</t>
  </si>
  <si>
    <t>330 - TRAVEL</t>
  </si>
  <si>
    <t>390 - OTHER PURCHASED SERVICES</t>
  </si>
  <si>
    <t>393 · FINGERPRINTS</t>
  </si>
  <si>
    <t>509 - SUPPLIES</t>
  </si>
  <si>
    <t>510 - SUPPLIES - REG &amp; ESE</t>
  </si>
  <si>
    <t>513 - ART - INSTR SUPP</t>
  </si>
  <si>
    <t>516 · SUPPLIES - COOKING</t>
  </si>
  <si>
    <t>517 · SUPPLIES - GARDENING</t>
  </si>
  <si>
    <t>518 · SUPPLIES-PE</t>
  </si>
  <si>
    <t>519 - MUSIC - INSTRU SUPP</t>
  </si>
  <si>
    <t>520 - TEXTBOOKS</t>
  </si>
  <si>
    <t>525 · FLORIDA LEAD TEACHER</t>
  </si>
  <si>
    <t>530 - PERIODICALS</t>
  </si>
  <si>
    <t>590 · OTHER MATLS &amp; SUPPLIES</t>
  </si>
  <si>
    <t>642 - NON CAPITALIZED FF&amp;E</t>
  </si>
  <si>
    <t>Total 5100 · BASIC INSTRUCTIONAL</t>
  </si>
  <si>
    <t>5200 · EXCEPTIONAL STUDENT EDUCATION</t>
  </si>
  <si>
    <t>120.52 · SALARIES - TEACHERS</t>
  </si>
  <si>
    <t>220.52 · FICA/MED P/R TAX</t>
  </si>
  <si>
    <t>310 - PROFESSIONAL SERVICES</t>
  </si>
  <si>
    <t>Total 5200 · EXCEPTIONAL STUDENT EDUCATION</t>
  </si>
  <si>
    <t>5300 · EDEP</t>
  </si>
  <si>
    <t>164 - EDEP DIRECTOR SALARY</t>
  </si>
  <si>
    <t>165 · EDEP   HOURLY</t>
  </si>
  <si>
    <t>220.53 · FICA/MED</t>
  </si>
  <si>
    <t>231 · BENEFIT SUPPLEMENT  EDEP</t>
  </si>
  <si>
    <t>515 - AFTERSCHOOL STORE</t>
  </si>
  <si>
    <t>530 · SUPPLIES   EDEP</t>
  </si>
  <si>
    <t>730 - CREDIT CARD FEES</t>
  </si>
  <si>
    <t>Total 5300 · EDEP</t>
  </si>
  <si>
    <t>5500 · OTHER INSTRUCTION</t>
  </si>
  <si>
    <t>120 - TEACHERS STIPENDS</t>
  </si>
  <si>
    <t>220 - FICA/MED</t>
  </si>
  <si>
    <t>380 · SAFETY PATROL</t>
  </si>
  <si>
    <t>390 - FIELD TRIP EXPENSE</t>
  </si>
  <si>
    <t>Total 5500 · OTHER INSTRUCTION</t>
  </si>
  <si>
    <t>6130 · HEALTH SERVICES</t>
  </si>
  <si>
    <t>510 - SUPPLIES</t>
  </si>
  <si>
    <t>Total 6130 · HEALTH SERVICES</t>
  </si>
  <si>
    <t>6140 · PSYCHOLOGICAL SERVICES</t>
  </si>
  <si>
    <t>6150 · PARENTAL INVOLVEMENT</t>
  </si>
  <si>
    <t>120 - STIPEND-TEACHER</t>
  </si>
  <si>
    <t>220 - FICA/ MED</t>
  </si>
  <si>
    <t>372 - POSTAGE</t>
  </si>
  <si>
    <t>Total 6150 · PARENTAL INVOLVEMENT</t>
  </si>
  <si>
    <t>6400 · INSTR STAFF TRAINING SERVICES</t>
  </si>
  <si>
    <t>310 - PROFESSIONAL DEVELOPMENT</t>
  </si>
  <si>
    <t>Total 6400 · INSTR STAFF TRAINING SERVICES</t>
  </si>
  <si>
    <t>6560 · Payroll Expenses</t>
  </si>
  <si>
    <t>7100 · BOARD DEVELOPMENT</t>
  </si>
  <si>
    <t>7300 · SCHOOL ADMINISTRATION</t>
  </si>
  <si>
    <t>110 · SALARIES - ADMINISTRATION</t>
  </si>
  <si>
    <t>112 · ADMINISTRATIVE BONUS</t>
  </si>
  <si>
    <t>113 - SALARY - DEAN OF STUDENTS</t>
  </si>
  <si>
    <t>124 · SCHOOL RECOGNITION</t>
  </si>
  <si>
    <t>160.73 · SALARIES - OFFICE PERSONNEL</t>
  </si>
  <si>
    <t>210 · RETIREMENT</t>
  </si>
  <si>
    <t>220.73 · FICA/MED TAXES</t>
  </si>
  <si>
    <t>230 · BENEFIT SUPPLEMENT</t>
  </si>
  <si>
    <t>310 - PROFESSIONAL FEES</t>
  </si>
  <si>
    <t>320 - INSURANCE</t>
  </si>
  <si>
    <t>350 - REPAIR &amp; MAINTENANCE</t>
  </si>
  <si>
    <t>389 · ADVERTISING</t>
  </si>
  <si>
    <t>390 - PRINTING &amp; DUPLICATION</t>
  </si>
  <si>
    <t>391 - OTHER PURCHASED SERVICES</t>
  </si>
  <si>
    <t>392 - FINGERPRINTING</t>
  </si>
  <si>
    <t>590 - OTHER PURCHASES</t>
  </si>
  <si>
    <t>642 - NON-CAP FURN, FIX &amp; EQUIP</t>
  </si>
  <si>
    <t>644 - NONCAP COMPUTER HDWR</t>
  </si>
  <si>
    <t>692 - NON-CAPITAL SOFTWARE</t>
  </si>
  <si>
    <t>730 - DUES &amp; FEES</t>
  </si>
  <si>
    <t>790 - OTHER FEES</t>
  </si>
  <si>
    <t>Total 7300 · SCHOOL ADMINISTRATION</t>
  </si>
  <si>
    <t>7400 · FACILITIES ACQUISITION &amp; CONTSR</t>
  </si>
  <si>
    <t>630 - BUILDINGS &amp; FIXED EQUIP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</si>
  <si>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</si>
  <si>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</si>
  <si>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</si>
  <si>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</si>
  <si>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</si>
  <si>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</si>
  <si>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7720 · INFORMATION SERVICES</t>
  </si>
  <si>
    <t>310 - CONSULTANTS</t>
  </si>
  <si>
    <t>510 - MATERIALS &amp; SUPPLIES</t>
  </si>
  <si>
    <t>Total 7720 · INFORMATION SERVICES</t>
  </si>
  <si>
    <t>7900 · OPERATION OF PLANT</t>
  </si>
  <si>
    <t>160 - WAGES - CUSTODIANS</t>
  </si>
  <si>
    <t>161 - GUARDIAN SALARY</t>
  </si>
  <si>
    <t>165 - WAGES - MAINTENANCE</t>
  </si>
  <si>
    <t>220 - FICA/MED TAXES</t>
  </si>
  <si>
    <t>370 - TELEPHONE</t>
  </si>
  <si>
    <t>375 · ALARM MONITORING</t>
  </si>
  <si>
    <t>380 - WATER, SEWER, &amp; GARBAGE</t>
  </si>
  <si>
    <t>385 · GARBAGE</t>
  </si>
  <si>
    <t>430 - ELECTRIC</t>
  </si>
  <si>
    <t>642 - NON CAP FUR, FIX &amp; EQUIP</t>
  </si>
  <si>
    <t>Total 7900 · OPERATION OF PLANT</t>
  </si>
  <si>
    <t>8100 · MAINTENANCE OF PLANT</t>
  </si>
  <si>
    <t>380 - CONTRACT CLEANING SERVICE</t>
  </si>
  <si>
    <t>390 - PROFESSIONAL SERVICES</t>
  </si>
  <si>
    <t>395 · PEST CONTROL</t>
  </si>
  <si>
    <t>Total 8100 · MAINTENANCE OF PLANT</t>
  </si>
  <si>
    <t>9100 · COMMUNITY SERVICES</t>
  </si>
  <si>
    <t>150 - PARENT INVOLVEMENT</t>
  </si>
  <si>
    <t>510 - FUNDRAISING EXPENSES</t>
  </si>
  <si>
    <t>Total 9100 · COMMUNITY SERVICES</t>
  </si>
  <si>
    <t>Total Expense</t>
  </si>
  <si>
    <t>Net Ordinary Income</t>
  </si>
  <si>
    <t>Other Income/Expense</t>
  </si>
  <si>
    <t>Other Expense</t>
  </si>
  <si>
    <t>9200 · DEBT SERVICE</t>
  </si>
  <si>
    <t>711 · DEBT RETIREMENT</t>
  </si>
  <si>
    <t>720 · INTEREST</t>
  </si>
  <si>
    <t>9200 · DEBT SERVICE - Other</t>
  </si>
  <si>
    <t>Total 9200 · DEBT SERVICE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</si>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</sst>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3" xfId="0" applyNumberFormat="1" applyFont="1" applyBorder="1"/>
    <xf numFmtId="39" fontId="1" fillId="0" borderId="2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8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V10" sqref="V10"/>
    </sheetView>
  </sheetViews>
  <sheetFormatPr defaultRowHeight="15.75" x14ac:dyDescent="0.25"/>
  <cols>
    <col min="1" max="5" width="3" style="14" customWidth="1"/>
    <col min="6" max="6" width="51" style="14" customWidth="1"/>
    <col min="7" max="7" width="12" style="15" bestFit="1" customWidth="1"/>
    <col min="8" max="8" width="7.42578125" style="15" bestFit="1" customWidth="1"/>
    <col min="9" max="9" width="7.28515625" style="15" bestFit="1" customWidth="1"/>
    <col min="10" max="10" width="7.140625" style="15" bestFit="1" customWidth="1"/>
    <col min="11" max="11" width="7.7109375" style="15" bestFit="1" customWidth="1"/>
    <col min="12" max="12" width="7.42578125" style="15" bestFit="1" customWidth="1"/>
    <col min="13" max="13" width="6.7109375" style="15" bestFit="1" customWidth="1"/>
    <col min="14" max="14" width="7.28515625" style="15" bestFit="1" customWidth="1"/>
    <col min="15" max="15" width="7.5703125" style="15" bestFit="1" customWidth="1"/>
    <col min="16" max="16" width="7.28515625" style="15" bestFit="1" customWidth="1"/>
    <col min="17" max="17" width="7.85546875" style="15" bestFit="1" customWidth="1"/>
    <col min="18" max="18" width="6.7109375" style="15" bestFit="1" customWidth="1"/>
    <col min="19" max="19" width="14.42578125" style="15" bestFit="1" customWidth="1"/>
  </cols>
  <sheetData>
    <row r="1" spans="1:19" ht="16.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0</v>
      </c>
    </row>
    <row r="2" spans="1:19" s="13" customFormat="1" ht="17.25" thickTop="1" thickBot="1" x14ac:dyDescent="0.3">
      <c r="A2" s="11"/>
      <c r="B2" s="11"/>
      <c r="C2" s="11"/>
      <c r="D2" s="11"/>
      <c r="E2" s="11"/>
      <c r="F2" s="11"/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</row>
    <row r="3" spans="1:19" ht="16.5" thickTop="1" x14ac:dyDescent="0.25">
      <c r="A3" s="1"/>
      <c r="B3" s="1" t="s">
        <v>14</v>
      </c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1"/>
      <c r="B4" s="1"/>
      <c r="C4" s="1"/>
      <c r="D4" s="1" t="s">
        <v>15</v>
      </c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/>
      <c r="B5" s="1"/>
      <c r="C5" s="1"/>
      <c r="D5" s="1"/>
      <c r="E5" s="1" t="s">
        <v>16</v>
      </c>
      <c r="F5" s="1"/>
      <c r="G5" s="4">
        <v>5605.4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/>
      <c r="N5" s="4"/>
      <c r="O5" s="4"/>
      <c r="P5" s="4"/>
      <c r="Q5" s="4"/>
      <c r="R5" s="4"/>
      <c r="S5" s="4">
        <f t="shared" ref="S5:S24" si="0">ROUND(SUM(G5:R5),5)</f>
        <v>5605.4</v>
      </c>
    </row>
    <row r="6" spans="1:19" x14ac:dyDescent="0.25">
      <c r="A6" s="1"/>
      <c r="B6" s="1"/>
      <c r="C6" s="1"/>
      <c r="D6" s="1"/>
      <c r="E6" s="1" t="s">
        <v>17</v>
      </c>
      <c r="F6" s="1"/>
      <c r="G6" s="4">
        <v>601372.31999999995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0"/>
        <v>601372.31999999995</v>
      </c>
    </row>
    <row r="7" spans="1:19" x14ac:dyDescent="0.25">
      <c r="A7" s="1"/>
      <c r="B7" s="1"/>
      <c r="C7" s="1"/>
      <c r="D7" s="1"/>
      <c r="E7" s="1" t="s">
        <v>18</v>
      </c>
      <c r="F7" s="1"/>
      <c r="G7" s="4">
        <v>8000.64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0"/>
        <v>8000.64</v>
      </c>
    </row>
    <row r="8" spans="1:19" x14ac:dyDescent="0.25">
      <c r="A8" s="1"/>
      <c r="B8" s="1"/>
      <c r="C8" s="1"/>
      <c r="D8" s="1"/>
      <c r="E8" s="1" t="s">
        <v>19</v>
      </c>
      <c r="F8" s="1"/>
      <c r="G8" s="4">
        <v>80000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0"/>
        <v>80000</v>
      </c>
    </row>
    <row r="9" spans="1:19" x14ac:dyDescent="0.25">
      <c r="A9" s="1"/>
      <c r="B9" s="1"/>
      <c r="C9" s="1"/>
      <c r="D9" s="1"/>
      <c r="E9" s="1" t="s">
        <v>20</v>
      </c>
      <c r="F9" s="1"/>
      <c r="G9" s="4">
        <v>20000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0"/>
        <v>20000</v>
      </c>
    </row>
    <row r="10" spans="1:19" x14ac:dyDescent="0.25">
      <c r="A10" s="1"/>
      <c r="B10" s="1"/>
      <c r="C10" s="1"/>
      <c r="D10" s="1"/>
      <c r="E10" s="1" t="s">
        <v>21</v>
      </c>
      <c r="F10" s="1"/>
      <c r="G10" s="4">
        <v>2120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4"/>
      <c r="O10" s="4"/>
      <c r="P10" s="4"/>
      <c r="Q10" s="4"/>
      <c r="R10" s="4"/>
      <c r="S10" s="4">
        <f t="shared" si="0"/>
        <v>2120</v>
      </c>
    </row>
    <row r="11" spans="1:19" x14ac:dyDescent="0.25">
      <c r="A11" s="1"/>
      <c r="B11" s="1"/>
      <c r="C11" s="1"/>
      <c r="D11" s="1"/>
      <c r="E11" s="1" t="s">
        <v>22</v>
      </c>
      <c r="F11" s="1"/>
      <c r="G11" s="4">
        <v>127173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0"/>
        <v>127173</v>
      </c>
    </row>
    <row r="12" spans="1:19" x14ac:dyDescent="0.25">
      <c r="A12" s="1"/>
      <c r="B12" s="1"/>
      <c r="C12" s="1"/>
      <c r="D12" s="1"/>
      <c r="E12" s="1" t="s">
        <v>23</v>
      </c>
      <c r="F12" s="1"/>
      <c r="G12" s="4">
        <v>51156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0"/>
        <v>51156</v>
      </c>
    </row>
    <row r="13" spans="1:19" x14ac:dyDescent="0.25">
      <c r="A13" s="1"/>
      <c r="B13" s="1"/>
      <c r="C13" s="1"/>
      <c r="D13" s="1"/>
      <c r="E13" s="1" t="s">
        <v>24</v>
      </c>
      <c r="F13" s="1"/>
      <c r="G13" s="4">
        <v>2972.16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0"/>
        <v>2972.16</v>
      </c>
    </row>
    <row r="14" spans="1:19" x14ac:dyDescent="0.25">
      <c r="A14" s="1"/>
      <c r="B14" s="1"/>
      <c r="C14" s="1"/>
      <c r="D14" s="1"/>
      <c r="E14" s="1" t="s">
        <v>25</v>
      </c>
      <c r="F14" s="1"/>
      <c r="G14" s="4"/>
      <c r="H14" s="4"/>
      <c r="I14" s="4"/>
      <c r="J14" s="4"/>
      <c r="K14" s="4"/>
      <c r="L14" s="4"/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0"/>
        <v>0</v>
      </c>
    </row>
    <row r="15" spans="1:19" x14ac:dyDescent="0.25">
      <c r="A15" s="1"/>
      <c r="B15" s="1"/>
      <c r="C15" s="1"/>
      <c r="D15" s="1"/>
      <c r="E15" s="1" t="s">
        <v>26</v>
      </c>
      <c r="F15" s="1"/>
      <c r="G15" s="4">
        <v>3000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0"/>
        <v>3000</v>
      </c>
    </row>
    <row r="16" spans="1:19" x14ac:dyDescent="0.25">
      <c r="A16" s="1"/>
      <c r="B16" s="1"/>
      <c r="C16" s="1"/>
      <c r="D16" s="1"/>
      <c r="E16" s="1" t="s">
        <v>27</v>
      </c>
      <c r="F16" s="1"/>
      <c r="G16" s="4">
        <v>200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0"/>
        <v>200</v>
      </c>
    </row>
    <row r="17" spans="1:19" x14ac:dyDescent="0.25">
      <c r="A17" s="1"/>
      <c r="B17" s="1"/>
      <c r="C17" s="1"/>
      <c r="D17" s="1"/>
      <c r="E17" s="1" t="s">
        <v>28</v>
      </c>
      <c r="F17" s="1"/>
      <c r="G17" s="4">
        <v>400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/>
      <c r="N17" s="4"/>
      <c r="O17" s="4"/>
      <c r="P17" s="4"/>
      <c r="Q17" s="4"/>
      <c r="R17" s="4"/>
      <c r="S17" s="4">
        <f t="shared" si="0"/>
        <v>400</v>
      </c>
    </row>
    <row r="18" spans="1:19" x14ac:dyDescent="0.25">
      <c r="A18" s="1"/>
      <c r="B18" s="1"/>
      <c r="C18" s="1"/>
      <c r="D18" s="1"/>
      <c r="E18" s="1" t="s">
        <v>29</v>
      </c>
      <c r="F18" s="1"/>
      <c r="G18" s="4">
        <v>5000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0"/>
        <v>5000</v>
      </c>
    </row>
    <row r="19" spans="1:19" x14ac:dyDescent="0.25">
      <c r="A19" s="1"/>
      <c r="B19" s="1"/>
      <c r="C19" s="1"/>
      <c r="D19" s="1"/>
      <c r="E19" s="1" t="s">
        <v>30</v>
      </c>
      <c r="F19" s="1"/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/>
      <c r="N19" s="4"/>
      <c r="O19" s="4"/>
      <c r="P19" s="4"/>
      <c r="Q19" s="4"/>
      <c r="R19" s="4"/>
      <c r="S19" s="4">
        <f t="shared" si="0"/>
        <v>0</v>
      </c>
    </row>
    <row r="20" spans="1:19" x14ac:dyDescent="0.25">
      <c r="A20" s="1"/>
      <c r="B20" s="1"/>
      <c r="C20" s="1"/>
      <c r="D20" s="1"/>
      <c r="E20" s="1" t="s">
        <v>31</v>
      </c>
      <c r="F20" s="1"/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0"/>
        <v>0</v>
      </c>
    </row>
    <row r="21" spans="1:19" x14ac:dyDescent="0.25">
      <c r="A21" s="1"/>
      <c r="B21" s="1"/>
      <c r="C21" s="1"/>
      <c r="D21" s="1"/>
      <c r="E21" s="1" t="s">
        <v>32</v>
      </c>
      <c r="F21" s="1"/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/>
      <c r="N21" s="4"/>
      <c r="O21" s="4"/>
      <c r="P21" s="4"/>
      <c r="Q21" s="4"/>
      <c r="R21" s="4"/>
      <c r="S21" s="4">
        <f t="shared" si="0"/>
        <v>0</v>
      </c>
    </row>
    <row r="22" spans="1:19" ht="16.5" thickBot="1" x14ac:dyDescent="0.3">
      <c r="A22" s="1"/>
      <c r="B22" s="1"/>
      <c r="C22" s="1"/>
      <c r="D22" s="1"/>
      <c r="E22" s="1" t="s">
        <v>33</v>
      </c>
      <c r="F22" s="1"/>
      <c r="G22" s="5">
        <v>9900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/>
      <c r="N22" s="5"/>
      <c r="O22" s="5"/>
      <c r="P22" s="5"/>
      <c r="Q22" s="5"/>
      <c r="R22" s="5"/>
      <c r="S22" s="5">
        <f t="shared" si="0"/>
        <v>9900</v>
      </c>
    </row>
    <row r="23" spans="1:19" ht="16.5" thickBot="1" x14ac:dyDescent="0.3">
      <c r="A23" s="1"/>
      <c r="B23" s="1"/>
      <c r="C23" s="1"/>
      <c r="D23" s="1" t="s">
        <v>34</v>
      </c>
      <c r="E23" s="1"/>
      <c r="F23" s="1"/>
      <c r="G23" s="6">
        <f t="shared" ref="G23:R23" si="1">ROUND(SUM(G4:G22),5)</f>
        <v>916899.52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6">
        <f t="shared" si="1"/>
        <v>0</v>
      </c>
      <c r="Q23" s="6">
        <f t="shared" si="1"/>
        <v>0</v>
      </c>
      <c r="R23" s="6">
        <f t="shared" si="1"/>
        <v>0</v>
      </c>
      <c r="S23" s="6">
        <f t="shared" si="0"/>
        <v>916899.52</v>
      </c>
    </row>
    <row r="24" spans="1:19" x14ac:dyDescent="0.25">
      <c r="A24" s="1"/>
      <c r="B24" s="1"/>
      <c r="C24" s="1" t="s">
        <v>35</v>
      </c>
      <c r="D24" s="1"/>
      <c r="E24" s="1"/>
      <c r="F24" s="1"/>
      <c r="G24" s="4">
        <f t="shared" ref="G24:R24" si="2">G23</f>
        <v>916899.52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0"/>
        <v>916899.52</v>
      </c>
    </row>
    <row r="25" spans="1:19" x14ac:dyDescent="0.25">
      <c r="A25" s="1"/>
      <c r="B25" s="1"/>
      <c r="C25" s="1"/>
      <c r="D25" s="1" t="s">
        <v>36</v>
      </c>
      <c r="E25" s="1"/>
      <c r="F25" s="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1"/>
      <c r="B26" s="1"/>
      <c r="C26" s="1"/>
      <c r="D26" s="1"/>
      <c r="E26" s="1" t="s">
        <v>37</v>
      </c>
      <c r="F26" s="1"/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>ROUND(SUM(G26:R26),5)</f>
        <v>0</v>
      </c>
    </row>
    <row r="27" spans="1:19" x14ac:dyDescent="0.25">
      <c r="A27" s="1"/>
      <c r="B27" s="1"/>
      <c r="C27" s="1"/>
      <c r="D27" s="1"/>
      <c r="E27" s="1" t="s">
        <v>38</v>
      </c>
      <c r="F27" s="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1"/>
      <c r="B28" s="1"/>
      <c r="C28" s="1"/>
      <c r="D28" s="1"/>
      <c r="E28" s="1"/>
      <c r="F28" s="1" t="s">
        <v>39</v>
      </c>
      <c r="G28" s="4">
        <v>800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ref="S28:S60" si="3">ROUND(SUM(G28:R28),5)</f>
        <v>800</v>
      </c>
    </row>
    <row r="29" spans="1:19" x14ac:dyDescent="0.25">
      <c r="A29" s="1"/>
      <c r="B29" s="1"/>
      <c r="C29" s="1"/>
      <c r="D29" s="1"/>
      <c r="E29" s="1"/>
      <c r="F29" s="1" t="s">
        <v>40</v>
      </c>
      <c r="G29" s="4">
        <v>12500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3"/>
        <v>12500</v>
      </c>
    </row>
    <row r="30" spans="1:19" x14ac:dyDescent="0.25">
      <c r="A30" s="1"/>
      <c r="B30" s="1"/>
      <c r="C30" s="1"/>
      <c r="D30" s="1"/>
      <c r="E30" s="1"/>
      <c r="F30" s="1" t="s">
        <v>41</v>
      </c>
      <c r="G30" s="4">
        <v>1000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3"/>
        <v>1000</v>
      </c>
    </row>
    <row r="31" spans="1:19" x14ac:dyDescent="0.25">
      <c r="A31" s="1"/>
      <c r="B31" s="1"/>
      <c r="C31" s="1"/>
      <c r="D31" s="1"/>
      <c r="E31" s="1"/>
      <c r="F31" s="1" t="s">
        <v>42</v>
      </c>
      <c r="G31" s="4">
        <v>500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4"/>
      <c r="O31" s="4"/>
      <c r="P31" s="4"/>
      <c r="Q31" s="4"/>
      <c r="R31" s="4"/>
      <c r="S31" s="4">
        <f t="shared" si="3"/>
        <v>500</v>
      </c>
    </row>
    <row r="32" spans="1:19" x14ac:dyDescent="0.25">
      <c r="A32" s="1"/>
      <c r="B32" s="1"/>
      <c r="C32" s="1"/>
      <c r="D32" s="1"/>
      <c r="E32" s="1"/>
      <c r="F32" s="1" t="s">
        <v>43</v>
      </c>
      <c r="G32" s="4">
        <v>303472.67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3"/>
        <v>303472.67</v>
      </c>
    </row>
    <row r="33" spans="1:19" x14ac:dyDescent="0.25">
      <c r="A33" s="1"/>
      <c r="B33" s="1"/>
      <c r="C33" s="1"/>
      <c r="D33" s="1"/>
      <c r="E33" s="1"/>
      <c r="F33" s="1" t="s">
        <v>44</v>
      </c>
      <c r="G33" s="4">
        <v>7200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/>
      <c r="N33" s="4"/>
      <c r="O33" s="4"/>
      <c r="P33" s="4"/>
      <c r="Q33" s="4"/>
      <c r="R33" s="4"/>
      <c r="S33" s="4">
        <f t="shared" si="3"/>
        <v>7200</v>
      </c>
    </row>
    <row r="34" spans="1:19" x14ac:dyDescent="0.25">
      <c r="A34" s="1"/>
      <c r="B34" s="1"/>
      <c r="C34" s="1"/>
      <c r="D34" s="1"/>
      <c r="E34" s="1"/>
      <c r="F34" s="1" t="s">
        <v>45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3"/>
        <v>0</v>
      </c>
    </row>
    <row r="35" spans="1:19" x14ac:dyDescent="0.25">
      <c r="A35" s="1"/>
      <c r="B35" s="1"/>
      <c r="C35" s="1"/>
      <c r="D35" s="1"/>
      <c r="E35" s="1"/>
      <c r="F35" s="1" t="s">
        <v>46</v>
      </c>
      <c r="G35" s="4">
        <v>79267.199999999997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3"/>
        <v>79267.199999999997</v>
      </c>
    </row>
    <row r="36" spans="1:19" x14ac:dyDescent="0.25">
      <c r="A36" s="1"/>
      <c r="B36" s="1"/>
      <c r="C36" s="1"/>
      <c r="D36" s="1"/>
      <c r="E36" s="1"/>
      <c r="F36" s="1" t="s">
        <v>47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/>
      <c r="N36" s="4"/>
      <c r="O36" s="4"/>
      <c r="P36" s="4"/>
      <c r="Q36" s="4"/>
      <c r="R36" s="4"/>
      <c r="S36" s="4">
        <f t="shared" si="3"/>
        <v>0</v>
      </c>
    </row>
    <row r="37" spans="1:19" x14ac:dyDescent="0.25">
      <c r="A37" s="1"/>
      <c r="B37" s="1"/>
      <c r="C37" s="1"/>
      <c r="D37" s="1"/>
      <c r="E37" s="1"/>
      <c r="F37" s="1" t="s">
        <v>48</v>
      </c>
      <c r="G37" s="4"/>
      <c r="H37" s="4"/>
      <c r="I37" s="4"/>
      <c r="J37" s="4"/>
      <c r="K37" s="4"/>
      <c r="L37" s="4"/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3"/>
        <v>0</v>
      </c>
    </row>
    <row r="38" spans="1:19" x14ac:dyDescent="0.25">
      <c r="A38" s="1"/>
      <c r="B38" s="1"/>
      <c r="C38" s="1"/>
      <c r="D38" s="1"/>
      <c r="E38" s="1"/>
      <c r="F38" s="1" t="s">
        <v>49</v>
      </c>
      <c r="G38" s="4">
        <v>16800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3"/>
        <v>16800</v>
      </c>
    </row>
    <row r="39" spans="1:19" x14ac:dyDescent="0.25">
      <c r="A39" s="1"/>
      <c r="B39" s="1"/>
      <c r="C39" s="1"/>
      <c r="D39" s="1"/>
      <c r="E39" s="1"/>
      <c r="F39" s="1" t="s">
        <v>50</v>
      </c>
      <c r="G39" s="4">
        <v>12500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3"/>
        <v>12500</v>
      </c>
    </row>
    <row r="40" spans="1:19" x14ac:dyDescent="0.25">
      <c r="A40" s="1"/>
      <c r="B40" s="1"/>
      <c r="C40" s="1"/>
      <c r="D40" s="1"/>
      <c r="E40" s="1"/>
      <c r="F40" s="1" t="s">
        <v>51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3"/>
        <v>0</v>
      </c>
    </row>
    <row r="41" spans="1:19" x14ac:dyDescent="0.25">
      <c r="A41" s="1"/>
      <c r="B41" s="1"/>
      <c r="C41" s="1"/>
      <c r="D41" s="1"/>
      <c r="E41" s="1"/>
      <c r="F41" s="1" t="s">
        <v>52</v>
      </c>
      <c r="G41" s="4">
        <v>60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3"/>
        <v>60</v>
      </c>
    </row>
    <row r="42" spans="1:19" x14ac:dyDescent="0.25">
      <c r="A42" s="1"/>
      <c r="B42" s="1"/>
      <c r="C42" s="1"/>
      <c r="D42" s="1"/>
      <c r="E42" s="1"/>
      <c r="F42" s="1" t="s">
        <v>53</v>
      </c>
      <c r="G42" s="4">
        <v>34450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3"/>
        <v>34450</v>
      </c>
    </row>
    <row r="43" spans="1:19" x14ac:dyDescent="0.25">
      <c r="A43" s="1"/>
      <c r="B43" s="1"/>
      <c r="C43" s="1"/>
      <c r="D43" s="1"/>
      <c r="E43" s="1"/>
      <c r="F43" s="1" t="s">
        <v>54</v>
      </c>
      <c r="G43" s="4">
        <v>3571.49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 t="shared" si="3"/>
        <v>3571.49</v>
      </c>
    </row>
    <row r="44" spans="1:19" x14ac:dyDescent="0.25">
      <c r="A44" s="1"/>
      <c r="B44" s="1"/>
      <c r="C44" s="1"/>
      <c r="D44" s="1"/>
      <c r="E44" s="1"/>
      <c r="F44" s="1" t="s">
        <v>55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/>
      <c r="N44" s="4"/>
      <c r="O44" s="4"/>
      <c r="P44" s="4"/>
      <c r="Q44" s="4"/>
      <c r="R44" s="4"/>
      <c r="S44" s="4">
        <f t="shared" si="3"/>
        <v>0</v>
      </c>
    </row>
    <row r="45" spans="1:19" x14ac:dyDescent="0.25">
      <c r="A45" s="1"/>
      <c r="B45" s="1"/>
      <c r="C45" s="1"/>
      <c r="D45" s="1"/>
      <c r="E45" s="1"/>
      <c r="F45" s="1" t="s">
        <v>56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/>
      <c r="N45" s="4"/>
      <c r="O45" s="4"/>
      <c r="P45" s="4"/>
      <c r="Q45" s="4"/>
      <c r="R45" s="4"/>
      <c r="S45" s="4">
        <f t="shared" si="3"/>
        <v>0</v>
      </c>
    </row>
    <row r="46" spans="1:19" x14ac:dyDescent="0.25">
      <c r="A46" s="1"/>
      <c r="B46" s="1"/>
      <c r="C46" s="1"/>
      <c r="D46" s="1"/>
      <c r="E46" s="1"/>
      <c r="F46" s="1" t="s">
        <v>57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3"/>
        <v>0</v>
      </c>
    </row>
    <row r="47" spans="1:19" x14ac:dyDescent="0.25">
      <c r="A47" s="1"/>
      <c r="B47" s="1"/>
      <c r="C47" s="1"/>
      <c r="D47" s="1"/>
      <c r="E47" s="1"/>
      <c r="F47" s="1" t="s">
        <v>58</v>
      </c>
      <c r="G47" s="4">
        <v>100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/>
      <c r="N47" s="4"/>
      <c r="O47" s="4"/>
      <c r="P47" s="4"/>
      <c r="Q47" s="4"/>
      <c r="R47" s="4"/>
      <c r="S47" s="4">
        <f t="shared" si="3"/>
        <v>100</v>
      </c>
    </row>
    <row r="48" spans="1:19" x14ac:dyDescent="0.25">
      <c r="A48" s="1"/>
      <c r="B48" s="1"/>
      <c r="C48" s="1"/>
      <c r="D48" s="1"/>
      <c r="E48" s="1"/>
      <c r="F48" s="1" t="s">
        <v>59</v>
      </c>
      <c r="G48" s="4">
        <v>2000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3"/>
        <v>2000</v>
      </c>
    </row>
    <row r="49" spans="1:19" x14ac:dyDescent="0.25">
      <c r="A49" s="1"/>
      <c r="B49" s="1"/>
      <c r="C49" s="1"/>
      <c r="D49" s="1"/>
      <c r="E49" s="1"/>
      <c r="F49" s="1" t="s">
        <v>60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3"/>
        <v>0</v>
      </c>
    </row>
    <row r="50" spans="1:19" x14ac:dyDescent="0.25">
      <c r="A50" s="1"/>
      <c r="B50" s="1"/>
      <c r="C50" s="1"/>
      <c r="D50" s="1"/>
      <c r="E50" s="1"/>
      <c r="F50" s="1" t="s">
        <v>61</v>
      </c>
      <c r="G50" s="4">
        <v>200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f t="shared" si="3"/>
        <v>200</v>
      </c>
    </row>
    <row r="51" spans="1:19" x14ac:dyDescent="0.25">
      <c r="A51" s="1"/>
      <c r="B51" s="1"/>
      <c r="C51" s="1"/>
      <c r="D51" s="1"/>
      <c r="E51" s="1"/>
      <c r="F51" s="1" t="s">
        <v>62</v>
      </c>
      <c r="G51" s="4">
        <v>200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/>
      <c r="N51" s="4"/>
      <c r="O51" s="4"/>
      <c r="P51" s="4"/>
      <c r="Q51" s="4"/>
      <c r="R51" s="4"/>
      <c r="S51" s="4">
        <f t="shared" si="3"/>
        <v>200</v>
      </c>
    </row>
    <row r="52" spans="1:19" x14ac:dyDescent="0.25">
      <c r="A52" s="1"/>
      <c r="B52" s="1"/>
      <c r="C52" s="1"/>
      <c r="D52" s="1"/>
      <c r="E52" s="1"/>
      <c r="F52" s="1" t="s">
        <v>63</v>
      </c>
      <c r="G52" s="4">
        <v>800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f t="shared" si="3"/>
        <v>800</v>
      </c>
    </row>
    <row r="53" spans="1:19" x14ac:dyDescent="0.25">
      <c r="A53" s="1"/>
      <c r="B53" s="1"/>
      <c r="C53" s="1"/>
      <c r="D53" s="1"/>
      <c r="E53" s="1"/>
      <c r="F53" s="1" t="s">
        <v>64</v>
      </c>
      <c r="G53" s="4">
        <v>400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f t="shared" si="3"/>
        <v>400</v>
      </c>
    </row>
    <row r="54" spans="1:19" x14ac:dyDescent="0.25">
      <c r="A54" s="1"/>
      <c r="B54" s="1"/>
      <c r="C54" s="1"/>
      <c r="D54" s="1"/>
      <c r="E54" s="1"/>
      <c r="F54" s="1" t="s">
        <v>65</v>
      </c>
      <c r="G54" s="4">
        <v>200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f t="shared" si="3"/>
        <v>200</v>
      </c>
    </row>
    <row r="55" spans="1:19" x14ac:dyDescent="0.25">
      <c r="A55" s="1"/>
      <c r="B55" s="1"/>
      <c r="C55" s="1"/>
      <c r="D55" s="1"/>
      <c r="E55" s="1"/>
      <c r="F55" s="1" t="s">
        <v>66</v>
      </c>
      <c r="G55" s="4">
        <v>3500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f t="shared" si="3"/>
        <v>3500</v>
      </c>
    </row>
    <row r="56" spans="1:19" x14ac:dyDescent="0.25">
      <c r="A56" s="1"/>
      <c r="B56" s="1"/>
      <c r="C56" s="1"/>
      <c r="D56" s="1"/>
      <c r="E56" s="1"/>
      <c r="F56" s="1" t="s">
        <v>67</v>
      </c>
      <c r="G56" s="4">
        <v>2120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/>
      <c r="N56" s="4"/>
      <c r="O56" s="4"/>
      <c r="P56" s="4"/>
      <c r="Q56" s="4"/>
      <c r="R56" s="4"/>
      <c r="S56" s="4">
        <f t="shared" si="3"/>
        <v>2120</v>
      </c>
    </row>
    <row r="57" spans="1:19" x14ac:dyDescent="0.25">
      <c r="A57" s="1"/>
      <c r="B57" s="1"/>
      <c r="C57" s="1"/>
      <c r="D57" s="1"/>
      <c r="E57" s="1"/>
      <c r="F57" s="1" t="s">
        <v>68</v>
      </c>
      <c r="G57" s="4">
        <v>250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/>
      <c r="N57" s="4"/>
      <c r="O57" s="4"/>
      <c r="P57" s="4"/>
      <c r="Q57" s="4"/>
      <c r="R57" s="4"/>
      <c r="S57" s="4">
        <f t="shared" si="3"/>
        <v>250</v>
      </c>
    </row>
    <row r="58" spans="1:19" x14ac:dyDescent="0.25">
      <c r="A58" s="1"/>
      <c r="B58" s="1"/>
      <c r="C58" s="1"/>
      <c r="D58" s="1"/>
      <c r="E58" s="1"/>
      <c r="F58" s="1" t="s">
        <v>69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f t="shared" si="3"/>
        <v>0</v>
      </c>
    </row>
    <row r="59" spans="1:19" ht="16.5" thickBot="1" x14ac:dyDescent="0.3">
      <c r="A59" s="1"/>
      <c r="B59" s="1"/>
      <c r="C59" s="1"/>
      <c r="D59" s="1"/>
      <c r="E59" s="1"/>
      <c r="F59" s="1" t="s">
        <v>70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f t="shared" si="3"/>
        <v>0</v>
      </c>
    </row>
    <row r="60" spans="1:19" x14ac:dyDescent="0.25">
      <c r="A60" s="1"/>
      <c r="B60" s="1"/>
      <c r="C60" s="1"/>
      <c r="D60" s="1"/>
      <c r="E60" s="1" t="s">
        <v>71</v>
      </c>
      <c r="F60" s="1"/>
      <c r="G60" s="4">
        <f t="shared" ref="G60:R60" si="4">ROUND(SUM(G27:G59),5)</f>
        <v>481891.36</v>
      </c>
      <c r="H60" s="4">
        <f t="shared" si="4"/>
        <v>0</v>
      </c>
      <c r="I60" s="4">
        <f t="shared" si="4"/>
        <v>0</v>
      </c>
      <c r="J60" s="4">
        <f t="shared" si="4"/>
        <v>0</v>
      </c>
      <c r="K60" s="4">
        <f t="shared" si="4"/>
        <v>0</v>
      </c>
      <c r="L60" s="4">
        <f t="shared" si="4"/>
        <v>0</v>
      </c>
      <c r="M60" s="4">
        <f t="shared" si="4"/>
        <v>0</v>
      </c>
      <c r="N60" s="4">
        <f t="shared" si="4"/>
        <v>0</v>
      </c>
      <c r="O60" s="4">
        <f t="shared" si="4"/>
        <v>0</v>
      </c>
      <c r="P60" s="4">
        <f t="shared" si="4"/>
        <v>0</v>
      </c>
      <c r="Q60" s="4">
        <f t="shared" si="4"/>
        <v>0</v>
      </c>
      <c r="R60" s="4">
        <f t="shared" si="4"/>
        <v>0</v>
      </c>
      <c r="S60" s="4">
        <f t="shared" si="3"/>
        <v>481891.36</v>
      </c>
    </row>
    <row r="61" spans="1:19" x14ac:dyDescent="0.25">
      <c r="A61" s="1"/>
      <c r="B61" s="1"/>
      <c r="C61" s="1"/>
      <c r="D61" s="1"/>
      <c r="E61" s="1" t="s">
        <v>72</v>
      </c>
      <c r="F61" s="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1"/>
      <c r="B62" s="1"/>
      <c r="C62" s="1"/>
      <c r="D62" s="1"/>
      <c r="E62" s="1"/>
      <c r="F62" s="1" t="s">
        <v>53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f t="shared" ref="S62:S67" si="5">ROUND(SUM(G62:R62),5)</f>
        <v>0</v>
      </c>
    </row>
    <row r="63" spans="1:19" x14ac:dyDescent="0.25">
      <c r="A63" s="1"/>
      <c r="B63" s="1"/>
      <c r="C63" s="1"/>
      <c r="D63" s="1"/>
      <c r="E63" s="1"/>
      <c r="F63" s="1" t="s">
        <v>73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f t="shared" si="5"/>
        <v>0</v>
      </c>
    </row>
    <row r="64" spans="1:19" x14ac:dyDescent="0.25">
      <c r="A64" s="1"/>
      <c r="B64" s="1"/>
      <c r="C64" s="1"/>
      <c r="D64" s="1"/>
      <c r="E64" s="1"/>
      <c r="F64" s="1" t="s">
        <v>74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f t="shared" si="5"/>
        <v>0</v>
      </c>
    </row>
    <row r="65" spans="1:19" x14ac:dyDescent="0.25">
      <c r="A65" s="1"/>
      <c r="B65" s="1"/>
      <c r="C65" s="1"/>
      <c r="D65" s="1"/>
      <c r="E65" s="1"/>
      <c r="F65" s="1" t="s">
        <v>52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f t="shared" si="5"/>
        <v>0</v>
      </c>
    </row>
    <row r="66" spans="1:19" ht="16.5" thickBot="1" x14ac:dyDescent="0.3">
      <c r="A66" s="1"/>
      <c r="B66" s="1"/>
      <c r="C66" s="1"/>
      <c r="D66" s="1"/>
      <c r="E66" s="1"/>
      <c r="F66" s="1" t="s">
        <v>75</v>
      </c>
      <c r="G66" s="7">
        <v>12000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f t="shared" si="5"/>
        <v>12000</v>
      </c>
    </row>
    <row r="67" spans="1:19" x14ac:dyDescent="0.25">
      <c r="A67" s="1"/>
      <c r="B67" s="1"/>
      <c r="C67" s="1"/>
      <c r="D67" s="1"/>
      <c r="E67" s="1" t="s">
        <v>76</v>
      </c>
      <c r="F67" s="1"/>
      <c r="G67" s="4">
        <f t="shared" ref="G67:R67" si="6">ROUND(SUM(G61:G66),5)</f>
        <v>12000</v>
      </c>
      <c r="H67" s="4">
        <f t="shared" si="6"/>
        <v>0</v>
      </c>
      <c r="I67" s="4">
        <f t="shared" si="6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  <c r="N67" s="4">
        <f t="shared" si="6"/>
        <v>0</v>
      </c>
      <c r="O67" s="4">
        <f t="shared" si="6"/>
        <v>0</v>
      </c>
      <c r="P67" s="4">
        <f t="shared" si="6"/>
        <v>0</v>
      </c>
      <c r="Q67" s="4">
        <f t="shared" si="6"/>
        <v>0</v>
      </c>
      <c r="R67" s="4">
        <f t="shared" si="6"/>
        <v>0</v>
      </c>
      <c r="S67" s="4">
        <f t="shared" si="5"/>
        <v>12000</v>
      </c>
    </row>
    <row r="68" spans="1:19" x14ac:dyDescent="0.25">
      <c r="A68" s="1"/>
      <c r="B68" s="1"/>
      <c r="C68" s="1"/>
      <c r="D68" s="1"/>
      <c r="E68" s="1" t="s">
        <v>77</v>
      </c>
      <c r="F68" s="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1"/>
      <c r="B69" s="1"/>
      <c r="C69" s="1"/>
      <c r="D69" s="1"/>
      <c r="E69" s="1"/>
      <c r="F69" s="1" t="s">
        <v>78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f t="shared" ref="S69:S77" si="7">ROUND(SUM(G69:R69),5)</f>
        <v>0</v>
      </c>
    </row>
    <row r="70" spans="1:19" x14ac:dyDescent="0.25">
      <c r="A70" s="1"/>
      <c r="B70" s="1"/>
      <c r="C70" s="1"/>
      <c r="D70" s="1"/>
      <c r="E70" s="1"/>
      <c r="F70" s="1" t="s">
        <v>79</v>
      </c>
      <c r="G70" s="4">
        <v>37039.550000000003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f t="shared" si="7"/>
        <v>37039.550000000003</v>
      </c>
    </row>
    <row r="71" spans="1:19" x14ac:dyDescent="0.25">
      <c r="A71" s="1"/>
      <c r="B71" s="1"/>
      <c r="C71" s="1"/>
      <c r="D71" s="1"/>
      <c r="E71" s="1"/>
      <c r="F71" s="1" t="s">
        <v>80</v>
      </c>
      <c r="G71" s="4">
        <v>750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f t="shared" si="7"/>
        <v>750</v>
      </c>
    </row>
    <row r="72" spans="1:19" x14ac:dyDescent="0.25">
      <c r="A72" s="1"/>
      <c r="B72" s="1"/>
      <c r="C72" s="1"/>
      <c r="D72" s="1"/>
      <c r="E72" s="1"/>
      <c r="F72" s="1" t="s">
        <v>52</v>
      </c>
      <c r="G72" s="4">
        <v>12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f t="shared" si="7"/>
        <v>12</v>
      </c>
    </row>
    <row r="73" spans="1:19" x14ac:dyDescent="0.25">
      <c r="A73" s="1"/>
      <c r="B73" s="1"/>
      <c r="C73" s="1"/>
      <c r="D73" s="1"/>
      <c r="E73" s="1"/>
      <c r="F73" s="1" t="s">
        <v>81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f t="shared" si="7"/>
        <v>0</v>
      </c>
    </row>
    <row r="74" spans="1:19" x14ac:dyDescent="0.25">
      <c r="A74" s="1"/>
      <c r="B74" s="1"/>
      <c r="C74" s="1"/>
      <c r="D74" s="1"/>
      <c r="E74" s="1"/>
      <c r="F74" s="1" t="s">
        <v>82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/>
      <c r="N74" s="4"/>
      <c r="O74" s="4"/>
      <c r="P74" s="4"/>
      <c r="Q74" s="4"/>
      <c r="R74" s="4"/>
      <c r="S74" s="4">
        <f t="shared" si="7"/>
        <v>0</v>
      </c>
    </row>
    <row r="75" spans="1:19" x14ac:dyDescent="0.25">
      <c r="A75" s="1"/>
      <c r="B75" s="1"/>
      <c r="C75" s="1"/>
      <c r="D75" s="1"/>
      <c r="E75" s="1"/>
      <c r="F75" s="1" t="s">
        <v>83</v>
      </c>
      <c r="G75" s="4">
        <v>1500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f t="shared" si="7"/>
        <v>1500</v>
      </c>
    </row>
    <row r="76" spans="1:19" ht="16.5" thickBot="1" x14ac:dyDescent="0.3">
      <c r="A76" s="1"/>
      <c r="B76" s="1"/>
      <c r="C76" s="1"/>
      <c r="D76" s="1"/>
      <c r="E76" s="1"/>
      <c r="F76" s="1" t="s">
        <v>84</v>
      </c>
      <c r="G76" s="7">
        <v>659.88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f t="shared" si="7"/>
        <v>659.88</v>
      </c>
    </row>
    <row r="77" spans="1:19" x14ac:dyDescent="0.25">
      <c r="A77" s="1"/>
      <c r="B77" s="1"/>
      <c r="C77" s="1"/>
      <c r="D77" s="1"/>
      <c r="E77" s="1" t="s">
        <v>85</v>
      </c>
      <c r="F77" s="1"/>
      <c r="G77" s="4">
        <f t="shared" ref="G77:R77" si="8">ROUND(SUM(G68:G76),5)</f>
        <v>39961.43</v>
      </c>
      <c r="H77" s="4">
        <f t="shared" si="8"/>
        <v>0</v>
      </c>
      <c r="I77" s="4">
        <f t="shared" si="8"/>
        <v>0</v>
      </c>
      <c r="J77" s="4">
        <f t="shared" si="8"/>
        <v>0</v>
      </c>
      <c r="K77" s="4">
        <f t="shared" si="8"/>
        <v>0</v>
      </c>
      <c r="L77" s="4">
        <f t="shared" si="8"/>
        <v>0</v>
      </c>
      <c r="M77" s="4">
        <f t="shared" si="8"/>
        <v>0</v>
      </c>
      <c r="N77" s="4">
        <f t="shared" si="8"/>
        <v>0</v>
      </c>
      <c r="O77" s="4">
        <f t="shared" si="8"/>
        <v>0</v>
      </c>
      <c r="P77" s="4">
        <f t="shared" si="8"/>
        <v>0</v>
      </c>
      <c r="Q77" s="4">
        <f t="shared" si="8"/>
        <v>0</v>
      </c>
      <c r="R77" s="4">
        <f t="shared" si="8"/>
        <v>0</v>
      </c>
      <c r="S77" s="4">
        <f t="shared" si="7"/>
        <v>39961.43</v>
      </c>
    </row>
    <row r="78" spans="1:19" x14ac:dyDescent="0.25">
      <c r="A78" s="1"/>
      <c r="B78" s="1"/>
      <c r="C78" s="1"/>
      <c r="D78" s="1"/>
      <c r="E78" s="1" t="s">
        <v>86</v>
      </c>
      <c r="F78" s="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A79" s="1"/>
      <c r="B79" s="1"/>
      <c r="C79" s="1"/>
      <c r="D79" s="1"/>
      <c r="E79" s="1"/>
      <c r="F79" s="1" t="s">
        <v>87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/>
      <c r="N79" s="4"/>
      <c r="O79" s="4"/>
      <c r="P79" s="4"/>
      <c r="Q79" s="4"/>
      <c r="R79" s="4"/>
      <c r="S79" s="4">
        <f t="shared" ref="S79:S84" si="9">ROUND(SUM(G79:R79),5)</f>
        <v>0</v>
      </c>
    </row>
    <row r="80" spans="1:19" x14ac:dyDescent="0.25">
      <c r="A80" s="1"/>
      <c r="B80" s="1"/>
      <c r="C80" s="1"/>
      <c r="D80" s="1"/>
      <c r="E80" s="1"/>
      <c r="F80" s="1" t="s">
        <v>88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/>
      <c r="N80" s="4"/>
      <c r="O80" s="4"/>
      <c r="P80" s="4"/>
      <c r="Q80" s="4"/>
      <c r="R80" s="4"/>
      <c r="S80" s="4">
        <f t="shared" si="9"/>
        <v>0</v>
      </c>
    </row>
    <row r="81" spans="1:19" x14ac:dyDescent="0.25">
      <c r="A81" s="1"/>
      <c r="B81" s="1"/>
      <c r="C81" s="1"/>
      <c r="D81" s="1"/>
      <c r="E81" s="1"/>
      <c r="F81" s="1" t="s">
        <v>89</v>
      </c>
      <c r="G81" s="4">
        <v>150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f t="shared" si="9"/>
        <v>150</v>
      </c>
    </row>
    <row r="82" spans="1:19" x14ac:dyDescent="0.25">
      <c r="A82" s="1"/>
      <c r="B82" s="1"/>
      <c r="C82" s="1"/>
      <c r="D82" s="1"/>
      <c r="E82" s="1"/>
      <c r="F82" s="1" t="s">
        <v>90</v>
      </c>
      <c r="G82" s="4">
        <v>200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f t="shared" si="9"/>
        <v>200</v>
      </c>
    </row>
    <row r="83" spans="1:19" ht="16.5" thickBot="1" x14ac:dyDescent="0.3">
      <c r="A83" s="1"/>
      <c r="B83" s="1"/>
      <c r="C83" s="1"/>
      <c r="D83" s="1"/>
      <c r="E83" s="1"/>
      <c r="F83" s="1" t="s">
        <v>59</v>
      </c>
      <c r="G83" s="7"/>
      <c r="H83" s="7"/>
      <c r="I83" s="7"/>
      <c r="J83" s="7"/>
      <c r="K83" s="7"/>
      <c r="L83" s="7"/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f t="shared" si="9"/>
        <v>0</v>
      </c>
    </row>
    <row r="84" spans="1:19" x14ac:dyDescent="0.25">
      <c r="A84" s="1"/>
      <c r="B84" s="1"/>
      <c r="C84" s="1"/>
      <c r="D84" s="1"/>
      <c r="E84" s="1" t="s">
        <v>91</v>
      </c>
      <c r="F84" s="1"/>
      <c r="G84" s="4">
        <f t="shared" ref="G84:R84" si="10">ROUND(SUM(G78:G83),5)</f>
        <v>350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4">
        <f t="shared" si="10"/>
        <v>0</v>
      </c>
      <c r="Q84" s="4">
        <f t="shared" si="10"/>
        <v>0</v>
      </c>
      <c r="R84" s="4">
        <f t="shared" si="10"/>
        <v>0</v>
      </c>
      <c r="S84" s="4">
        <f t="shared" si="9"/>
        <v>350</v>
      </c>
    </row>
    <row r="85" spans="1:19" x14ac:dyDescent="0.25">
      <c r="A85" s="1"/>
      <c r="B85" s="1"/>
      <c r="C85" s="1"/>
      <c r="D85" s="1"/>
      <c r="E85" s="1" t="s">
        <v>92</v>
      </c>
      <c r="F85" s="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6.5" thickBot="1" x14ac:dyDescent="0.3">
      <c r="A86" s="1"/>
      <c r="B86" s="1"/>
      <c r="C86" s="1"/>
      <c r="D86" s="1"/>
      <c r="E86" s="1"/>
      <c r="F86" s="1" t="s">
        <v>93</v>
      </c>
      <c r="G86" s="7">
        <v>800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f>ROUND(SUM(G86:R86),5)</f>
        <v>800</v>
      </c>
    </row>
    <row r="87" spans="1:19" x14ac:dyDescent="0.25">
      <c r="A87" s="1"/>
      <c r="B87" s="1"/>
      <c r="C87" s="1"/>
      <c r="D87" s="1"/>
      <c r="E87" s="1" t="s">
        <v>94</v>
      </c>
      <c r="F87" s="1"/>
      <c r="G87" s="4">
        <f t="shared" ref="G87:R87" si="11">ROUND(SUM(G85:G86),5)</f>
        <v>800</v>
      </c>
      <c r="H87" s="4">
        <f t="shared" si="11"/>
        <v>0</v>
      </c>
      <c r="I87" s="4">
        <f t="shared" si="11"/>
        <v>0</v>
      </c>
      <c r="J87" s="4">
        <f t="shared" si="11"/>
        <v>0</v>
      </c>
      <c r="K87" s="4">
        <f t="shared" si="11"/>
        <v>0</v>
      </c>
      <c r="L87" s="4">
        <f t="shared" si="11"/>
        <v>0</v>
      </c>
      <c r="M87" s="4">
        <f t="shared" si="11"/>
        <v>0</v>
      </c>
      <c r="N87" s="4">
        <f t="shared" si="11"/>
        <v>0</v>
      </c>
      <c r="O87" s="4">
        <f t="shared" si="11"/>
        <v>0</v>
      </c>
      <c r="P87" s="4">
        <f t="shared" si="11"/>
        <v>0</v>
      </c>
      <c r="Q87" s="4">
        <f t="shared" si="11"/>
        <v>0</v>
      </c>
      <c r="R87" s="4">
        <f t="shared" si="11"/>
        <v>0</v>
      </c>
      <c r="S87" s="4">
        <f>ROUND(SUM(G87:R87),5)</f>
        <v>800</v>
      </c>
    </row>
    <row r="88" spans="1:19" x14ac:dyDescent="0.25">
      <c r="A88" s="1"/>
      <c r="B88" s="1"/>
      <c r="C88" s="1"/>
      <c r="D88" s="1"/>
      <c r="E88" s="1" t="s">
        <v>95</v>
      </c>
      <c r="F88" s="1"/>
      <c r="G88" s="4">
        <v>15000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/>
      <c r="N88" s="4"/>
      <c r="O88" s="4"/>
      <c r="P88" s="4"/>
      <c r="Q88" s="4"/>
      <c r="R88" s="4"/>
      <c r="S88" s="4">
        <f>ROUND(SUM(G88:R88),5)</f>
        <v>15000</v>
      </c>
    </row>
    <row r="89" spans="1:19" x14ac:dyDescent="0.25">
      <c r="A89" s="1"/>
      <c r="B89" s="1"/>
      <c r="C89" s="1"/>
      <c r="D89" s="1"/>
      <c r="E89" s="1" t="s">
        <v>96</v>
      </c>
      <c r="F89" s="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5">
      <c r="A90" s="1"/>
      <c r="B90" s="1"/>
      <c r="C90" s="1"/>
      <c r="D90" s="1"/>
      <c r="E90" s="1"/>
      <c r="F90" s="1" t="s">
        <v>97</v>
      </c>
      <c r="G90" s="4">
        <v>3200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f t="shared" ref="S90:S95" si="12">ROUND(SUM(G90:R90),5)</f>
        <v>3200</v>
      </c>
    </row>
    <row r="91" spans="1:19" x14ac:dyDescent="0.25">
      <c r="A91" s="1"/>
      <c r="B91" s="1"/>
      <c r="C91" s="1"/>
      <c r="D91" s="1"/>
      <c r="E91" s="1"/>
      <c r="F91" s="1" t="s">
        <v>98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f t="shared" si="12"/>
        <v>0</v>
      </c>
    </row>
    <row r="92" spans="1:19" x14ac:dyDescent="0.25">
      <c r="A92" s="1"/>
      <c r="B92" s="1"/>
      <c r="C92" s="1"/>
      <c r="D92" s="1"/>
      <c r="E92" s="1"/>
      <c r="F92" s="1" t="s">
        <v>52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f t="shared" si="12"/>
        <v>0</v>
      </c>
    </row>
    <row r="93" spans="1:19" x14ac:dyDescent="0.25">
      <c r="A93" s="1"/>
      <c r="B93" s="1"/>
      <c r="C93" s="1"/>
      <c r="D93" s="1"/>
      <c r="E93" s="1"/>
      <c r="F93" s="1" t="s">
        <v>99</v>
      </c>
      <c r="G93" s="4">
        <v>100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/>
      <c r="N93" s="4"/>
      <c r="O93" s="4"/>
      <c r="P93" s="4"/>
      <c r="Q93" s="4"/>
      <c r="R93" s="4"/>
      <c r="S93" s="4">
        <f t="shared" si="12"/>
        <v>100</v>
      </c>
    </row>
    <row r="94" spans="1:19" ht="16.5" thickBot="1" x14ac:dyDescent="0.3">
      <c r="A94" s="1"/>
      <c r="B94" s="1"/>
      <c r="C94" s="1"/>
      <c r="D94" s="1"/>
      <c r="E94" s="1"/>
      <c r="F94" s="1" t="s">
        <v>93</v>
      </c>
      <c r="G94" s="7">
        <v>150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f t="shared" si="12"/>
        <v>150</v>
      </c>
    </row>
    <row r="95" spans="1:19" x14ac:dyDescent="0.25">
      <c r="A95" s="1"/>
      <c r="B95" s="1"/>
      <c r="C95" s="1"/>
      <c r="D95" s="1"/>
      <c r="E95" s="1" t="s">
        <v>100</v>
      </c>
      <c r="F95" s="1"/>
      <c r="G95" s="4">
        <f t="shared" ref="G95:R95" si="13">ROUND(SUM(G89:G94),5)</f>
        <v>3450</v>
      </c>
      <c r="H95" s="4">
        <f t="shared" si="13"/>
        <v>0</v>
      </c>
      <c r="I95" s="4">
        <f t="shared" si="13"/>
        <v>0</v>
      </c>
      <c r="J95" s="4">
        <f t="shared" si="13"/>
        <v>0</v>
      </c>
      <c r="K95" s="4">
        <f t="shared" si="13"/>
        <v>0</v>
      </c>
      <c r="L95" s="4">
        <f t="shared" si="13"/>
        <v>0</v>
      </c>
      <c r="M95" s="4">
        <f t="shared" si="13"/>
        <v>0</v>
      </c>
      <c r="N95" s="4">
        <f t="shared" si="13"/>
        <v>0</v>
      </c>
      <c r="O95" s="4">
        <f t="shared" si="13"/>
        <v>0</v>
      </c>
      <c r="P95" s="4">
        <f t="shared" si="13"/>
        <v>0</v>
      </c>
      <c r="Q95" s="4">
        <f t="shared" si="13"/>
        <v>0</v>
      </c>
      <c r="R95" s="4">
        <f t="shared" si="13"/>
        <v>0</v>
      </c>
      <c r="S95" s="4">
        <f t="shared" si="12"/>
        <v>3450</v>
      </c>
    </row>
    <row r="96" spans="1:19" x14ac:dyDescent="0.25">
      <c r="A96" s="1"/>
      <c r="B96" s="1"/>
      <c r="C96" s="1"/>
      <c r="D96" s="1"/>
      <c r="E96" s="1" t="s">
        <v>101</v>
      </c>
      <c r="F96" s="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6.5" thickBot="1" x14ac:dyDescent="0.3">
      <c r="A97" s="1"/>
      <c r="B97" s="1"/>
      <c r="C97" s="1"/>
      <c r="D97" s="1"/>
      <c r="E97" s="1"/>
      <c r="F97" s="1" t="s">
        <v>102</v>
      </c>
      <c r="G97" s="7">
        <v>3000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4"/>
      <c r="N97" s="4"/>
      <c r="O97" s="4"/>
      <c r="P97" s="4"/>
      <c r="Q97" s="4"/>
      <c r="R97" s="4"/>
      <c r="S97" s="7">
        <f>ROUND(SUM(G97:R97),5)</f>
        <v>3000</v>
      </c>
    </row>
    <row r="98" spans="1:19" x14ac:dyDescent="0.25">
      <c r="A98" s="1"/>
      <c r="B98" s="1"/>
      <c r="C98" s="1"/>
      <c r="D98" s="1"/>
      <c r="E98" s="1" t="s">
        <v>103</v>
      </c>
      <c r="F98" s="1"/>
      <c r="G98" s="4">
        <f t="shared" ref="G98:L98" si="14">ROUND(SUM(G96:G97),5)</f>
        <v>3000</v>
      </c>
      <c r="H98" s="4">
        <f t="shared" si="14"/>
        <v>0</v>
      </c>
      <c r="I98" s="4">
        <f t="shared" si="14"/>
        <v>0</v>
      </c>
      <c r="J98" s="4">
        <f t="shared" si="14"/>
        <v>0</v>
      </c>
      <c r="K98" s="4">
        <f t="shared" si="14"/>
        <v>0</v>
      </c>
      <c r="L98" s="4">
        <f t="shared" si="14"/>
        <v>0</v>
      </c>
      <c r="M98" s="4"/>
      <c r="N98" s="4"/>
      <c r="O98" s="4"/>
      <c r="P98" s="4"/>
      <c r="Q98" s="4"/>
      <c r="R98" s="4"/>
      <c r="S98" s="4">
        <f>ROUND(SUM(G98:R98),5)</f>
        <v>3000</v>
      </c>
    </row>
    <row r="99" spans="1:19" x14ac:dyDescent="0.25">
      <c r="A99" s="1"/>
      <c r="B99" s="1"/>
      <c r="C99" s="1"/>
      <c r="D99" s="1"/>
      <c r="E99" s="1" t="s">
        <v>104</v>
      </c>
      <c r="F99" s="1"/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f>ROUND(SUM(G99:R99),5)</f>
        <v>0</v>
      </c>
    </row>
    <row r="100" spans="1:19" x14ac:dyDescent="0.25">
      <c r="A100" s="1"/>
      <c r="B100" s="1"/>
      <c r="C100" s="1"/>
      <c r="D100" s="1"/>
      <c r="E100" s="1" t="s">
        <v>105</v>
      </c>
      <c r="F100" s="1"/>
      <c r="G100" s="4"/>
      <c r="H100" s="4"/>
      <c r="I100" s="4"/>
      <c r="J100" s="4"/>
      <c r="K100" s="4"/>
      <c r="L100" s="4"/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f>ROUND(SUM(G100:R100),5)</f>
        <v>0</v>
      </c>
    </row>
    <row r="101" spans="1:19" x14ac:dyDescent="0.25">
      <c r="A101" s="1"/>
      <c r="B101" s="1"/>
      <c r="C101" s="1"/>
      <c r="D101" s="1"/>
      <c r="E101" s="1" t="s">
        <v>106</v>
      </c>
      <c r="F101" s="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25">
      <c r="A102" s="1"/>
      <c r="B102" s="1"/>
      <c r="C102" s="1"/>
      <c r="D102" s="1"/>
      <c r="E102" s="1"/>
      <c r="F102" s="1" t="s">
        <v>107</v>
      </c>
      <c r="G102" s="4">
        <v>131885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f t="shared" ref="S102:S127" si="15">ROUND(SUM(G102:R102),5)</f>
        <v>131885</v>
      </c>
    </row>
    <row r="103" spans="1:19" x14ac:dyDescent="0.25">
      <c r="A103" s="1"/>
      <c r="B103" s="1"/>
      <c r="C103" s="1"/>
      <c r="D103" s="1"/>
      <c r="E103" s="1"/>
      <c r="F103" s="1" t="s">
        <v>108</v>
      </c>
      <c r="G103" s="4">
        <v>3000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f t="shared" si="15"/>
        <v>3000</v>
      </c>
    </row>
    <row r="104" spans="1:19" x14ac:dyDescent="0.25">
      <c r="A104" s="1"/>
      <c r="B104" s="1"/>
      <c r="C104" s="1"/>
      <c r="D104" s="1"/>
      <c r="E104" s="1"/>
      <c r="F104" s="1" t="s">
        <v>109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f t="shared" si="15"/>
        <v>0</v>
      </c>
    </row>
    <row r="105" spans="1:19" x14ac:dyDescent="0.25">
      <c r="A105" s="1"/>
      <c r="B105" s="1"/>
      <c r="C105" s="1"/>
      <c r="D105" s="1"/>
      <c r="E105" s="1"/>
      <c r="F105" s="1" t="s">
        <v>110</v>
      </c>
      <c r="G105" s="4">
        <v>2700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/>
      <c r="N105" s="4"/>
      <c r="O105" s="4"/>
      <c r="P105" s="4"/>
      <c r="Q105" s="4"/>
      <c r="R105" s="4"/>
      <c r="S105" s="4">
        <f t="shared" si="15"/>
        <v>2700</v>
      </c>
    </row>
    <row r="106" spans="1:19" x14ac:dyDescent="0.25">
      <c r="A106" s="1"/>
      <c r="B106" s="1"/>
      <c r="C106" s="1"/>
      <c r="D106" s="1"/>
      <c r="E106" s="1"/>
      <c r="F106" s="1" t="s">
        <v>111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f t="shared" si="15"/>
        <v>0</v>
      </c>
    </row>
    <row r="107" spans="1:19" x14ac:dyDescent="0.25">
      <c r="A107" s="1"/>
      <c r="B107" s="1"/>
      <c r="C107" s="1"/>
      <c r="D107" s="1"/>
      <c r="E107" s="1"/>
      <c r="F107" s="1" t="s">
        <v>112</v>
      </c>
      <c r="G107" s="4">
        <v>7400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f t="shared" si="15"/>
        <v>7400</v>
      </c>
    </row>
    <row r="108" spans="1:19" x14ac:dyDescent="0.25">
      <c r="A108" s="1"/>
      <c r="B108" s="1"/>
      <c r="C108" s="1"/>
      <c r="D108" s="1"/>
      <c r="E108" s="1"/>
      <c r="F108" s="1" t="s">
        <v>113</v>
      </c>
      <c r="G108" s="4">
        <v>2150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f t="shared" si="15"/>
        <v>2150</v>
      </c>
    </row>
    <row r="109" spans="1:19" x14ac:dyDescent="0.25">
      <c r="A109" s="1"/>
      <c r="B109" s="1"/>
      <c r="C109" s="1"/>
      <c r="D109" s="1"/>
      <c r="E109" s="1"/>
      <c r="F109" s="1" t="s">
        <v>52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f t="shared" si="15"/>
        <v>0</v>
      </c>
    </row>
    <row r="110" spans="1:19" x14ac:dyDescent="0.25">
      <c r="A110" s="1"/>
      <c r="B110" s="1"/>
      <c r="C110" s="1"/>
      <c r="D110" s="1"/>
      <c r="E110" s="1"/>
      <c r="F110" s="1" t="s">
        <v>114</v>
      </c>
      <c r="G110" s="4">
        <v>11700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f t="shared" si="15"/>
        <v>11700</v>
      </c>
    </row>
    <row r="111" spans="1:19" x14ac:dyDescent="0.25">
      <c r="A111" s="1"/>
      <c r="B111" s="1"/>
      <c r="C111" s="1"/>
      <c r="D111" s="1"/>
      <c r="E111" s="1"/>
      <c r="F111" s="1" t="s">
        <v>115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f t="shared" si="15"/>
        <v>0</v>
      </c>
    </row>
    <row r="112" spans="1:19" x14ac:dyDescent="0.25">
      <c r="A112" s="1"/>
      <c r="B112" s="1"/>
      <c r="C112" s="1"/>
      <c r="D112" s="1"/>
      <c r="E112" s="1"/>
      <c r="F112" s="1" t="s">
        <v>116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f t="shared" si="15"/>
        <v>0</v>
      </c>
    </row>
    <row r="113" spans="1:19" x14ac:dyDescent="0.25">
      <c r="A113" s="1"/>
      <c r="B113" s="1"/>
      <c r="C113" s="1"/>
      <c r="D113" s="1"/>
      <c r="E113" s="1"/>
      <c r="F113" s="1" t="s">
        <v>56</v>
      </c>
      <c r="G113" s="4">
        <v>1000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f t="shared" si="15"/>
        <v>1000</v>
      </c>
    </row>
    <row r="114" spans="1:19" x14ac:dyDescent="0.25">
      <c r="A114" s="1"/>
      <c r="B114" s="1"/>
      <c r="C114" s="1"/>
      <c r="D114" s="1"/>
      <c r="E114" s="1"/>
      <c r="F114" s="1" t="s">
        <v>117</v>
      </c>
      <c r="G114" s="4"/>
      <c r="H114" s="4"/>
      <c r="I114" s="4"/>
      <c r="J114" s="4"/>
      <c r="K114" s="4"/>
      <c r="L114" s="4"/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f t="shared" si="15"/>
        <v>0</v>
      </c>
    </row>
    <row r="115" spans="1:19" x14ac:dyDescent="0.25">
      <c r="A115" s="1"/>
      <c r="B115" s="1"/>
      <c r="C115" s="1"/>
      <c r="D115" s="1"/>
      <c r="E115" s="1"/>
      <c r="F115" s="1" t="s">
        <v>99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f t="shared" si="15"/>
        <v>0</v>
      </c>
    </row>
    <row r="116" spans="1:19" x14ac:dyDescent="0.25">
      <c r="A116" s="1"/>
      <c r="B116" s="1"/>
      <c r="C116" s="1"/>
      <c r="D116" s="1"/>
      <c r="E116" s="1"/>
      <c r="F116" s="1" t="s">
        <v>118</v>
      </c>
      <c r="G116" s="4">
        <v>2500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f t="shared" si="15"/>
        <v>2500</v>
      </c>
    </row>
    <row r="117" spans="1:19" x14ac:dyDescent="0.25">
      <c r="A117" s="1"/>
      <c r="B117" s="1"/>
      <c r="C117" s="1"/>
      <c r="D117" s="1"/>
      <c r="E117" s="1"/>
      <c r="F117" s="1" t="s">
        <v>119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f t="shared" si="15"/>
        <v>0</v>
      </c>
    </row>
    <row r="118" spans="1:19" x14ac:dyDescent="0.25">
      <c r="A118" s="1"/>
      <c r="B118" s="1"/>
      <c r="C118" s="1"/>
      <c r="D118" s="1"/>
      <c r="E118" s="1"/>
      <c r="F118" s="1" t="s">
        <v>120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f t="shared" si="15"/>
        <v>0</v>
      </c>
    </row>
    <row r="119" spans="1:19" x14ac:dyDescent="0.25">
      <c r="A119" s="1"/>
      <c r="B119" s="1"/>
      <c r="C119" s="1"/>
      <c r="D119" s="1"/>
      <c r="E119" s="1"/>
      <c r="F119" s="1" t="s">
        <v>121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f t="shared" si="15"/>
        <v>0</v>
      </c>
    </row>
    <row r="120" spans="1:19" x14ac:dyDescent="0.25">
      <c r="A120" s="1"/>
      <c r="B120" s="1"/>
      <c r="C120" s="1"/>
      <c r="D120" s="1"/>
      <c r="E120" s="1"/>
      <c r="F120" s="1" t="s">
        <v>93</v>
      </c>
      <c r="G120" s="4">
        <v>2500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f t="shared" si="15"/>
        <v>2500</v>
      </c>
    </row>
    <row r="121" spans="1:19" x14ac:dyDescent="0.25">
      <c r="A121" s="1"/>
      <c r="B121" s="1"/>
      <c r="C121" s="1"/>
      <c r="D121" s="1"/>
      <c r="E121" s="1"/>
      <c r="F121" s="1" t="s">
        <v>122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f t="shared" si="15"/>
        <v>0</v>
      </c>
    </row>
    <row r="122" spans="1:19" x14ac:dyDescent="0.25">
      <c r="A122" s="1"/>
      <c r="B122" s="1"/>
      <c r="C122" s="1"/>
      <c r="D122" s="1"/>
      <c r="E122" s="1"/>
      <c r="F122" s="1" t="s">
        <v>123</v>
      </c>
      <c r="G122" s="4">
        <v>1000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f t="shared" si="15"/>
        <v>1000</v>
      </c>
    </row>
    <row r="123" spans="1:19" x14ac:dyDescent="0.25">
      <c r="A123" s="1"/>
      <c r="B123" s="1"/>
      <c r="C123" s="1"/>
      <c r="D123" s="1"/>
      <c r="E123" s="1"/>
      <c r="F123" s="1" t="s">
        <v>124</v>
      </c>
      <c r="G123" s="4">
        <v>2000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/>
      <c r="N123" s="4"/>
      <c r="O123" s="4"/>
      <c r="P123" s="4"/>
      <c r="Q123" s="4"/>
      <c r="R123" s="4"/>
      <c r="S123" s="4">
        <f t="shared" si="15"/>
        <v>2000</v>
      </c>
    </row>
    <row r="124" spans="1:19" x14ac:dyDescent="0.25">
      <c r="A124" s="1"/>
      <c r="B124" s="1"/>
      <c r="C124" s="1"/>
      <c r="D124" s="1"/>
      <c r="E124" s="1"/>
      <c r="F124" s="1" t="s">
        <v>125</v>
      </c>
      <c r="G124" s="4">
        <v>200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f t="shared" si="15"/>
        <v>200</v>
      </c>
    </row>
    <row r="125" spans="1:19" x14ac:dyDescent="0.25">
      <c r="A125" s="1"/>
      <c r="B125" s="1"/>
      <c r="C125" s="1"/>
      <c r="D125" s="1"/>
      <c r="E125" s="1"/>
      <c r="F125" s="1" t="s">
        <v>126</v>
      </c>
      <c r="G125" s="4">
        <v>650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f t="shared" si="15"/>
        <v>650</v>
      </c>
    </row>
    <row r="126" spans="1:19" ht="16.5" thickBot="1" x14ac:dyDescent="0.3">
      <c r="A126" s="1"/>
      <c r="B126" s="1"/>
      <c r="C126" s="1"/>
      <c r="D126" s="1"/>
      <c r="E126" s="1"/>
      <c r="F126" s="1" t="s">
        <v>127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f t="shared" si="15"/>
        <v>0</v>
      </c>
    </row>
    <row r="127" spans="1:19" x14ac:dyDescent="0.25">
      <c r="A127" s="1"/>
      <c r="B127" s="1"/>
      <c r="C127" s="1"/>
      <c r="D127" s="1"/>
      <c r="E127" s="1" t="s">
        <v>128</v>
      </c>
      <c r="F127" s="1"/>
      <c r="G127" s="4">
        <f t="shared" ref="G127:R127" si="16">ROUND(SUM(G101:G126),5)</f>
        <v>168685</v>
      </c>
      <c r="H127" s="4">
        <f t="shared" si="16"/>
        <v>0</v>
      </c>
      <c r="I127" s="4">
        <f t="shared" si="16"/>
        <v>0</v>
      </c>
      <c r="J127" s="4">
        <f t="shared" si="16"/>
        <v>0</v>
      </c>
      <c r="K127" s="4">
        <f t="shared" si="16"/>
        <v>0</v>
      </c>
      <c r="L127" s="4">
        <f t="shared" si="16"/>
        <v>0</v>
      </c>
      <c r="M127" s="4">
        <f t="shared" si="16"/>
        <v>0</v>
      </c>
      <c r="N127" s="4">
        <f t="shared" si="16"/>
        <v>0</v>
      </c>
      <c r="O127" s="4">
        <f t="shared" si="16"/>
        <v>0</v>
      </c>
      <c r="P127" s="4">
        <f t="shared" si="16"/>
        <v>0</v>
      </c>
      <c r="Q127" s="4">
        <f t="shared" si="16"/>
        <v>0</v>
      </c>
      <c r="R127" s="4">
        <f t="shared" si="16"/>
        <v>0</v>
      </c>
      <c r="S127" s="4">
        <f t="shared" si="15"/>
        <v>168685</v>
      </c>
    </row>
    <row r="128" spans="1:19" x14ac:dyDescent="0.25">
      <c r="A128" s="1"/>
      <c r="B128" s="1"/>
      <c r="C128" s="1"/>
      <c r="D128" s="1"/>
      <c r="E128" s="1" t="s">
        <v>129</v>
      </c>
      <c r="F128" s="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5">
      <c r="A129" s="1"/>
      <c r="B129" s="1"/>
      <c r="C129" s="1"/>
      <c r="D129" s="1"/>
      <c r="E129" s="1"/>
      <c r="F129" s="1" t="s">
        <v>115</v>
      </c>
      <c r="G129" s="4">
        <v>1500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/>
      <c r="N129" s="4"/>
      <c r="O129" s="4"/>
      <c r="P129" s="4"/>
      <c r="Q129" s="4"/>
      <c r="R129" s="4"/>
      <c r="S129" s="4">
        <f>ROUND(SUM(G129:R129),5)</f>
        <v>1500</v>
      </c>
    </row>
    <row r="130" spans="1:19" x14ac:dyDescent="0.25">
      <c r="A130" s="1"/>
      <c r="B130" s="1"/>
      <c r="C130" s="1"/>
      <c r="D130" s="1"/>
      <c r="E130" s="1"/>
      <c r="F130" s="1" t="s">
        <v>130</v>
      </c>
      <c r="G130" s="4">
        <v>5000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f>ROUND(SUM(G130:R130),5)</f>
        <v>5000</v>
      </c>
    </row>
    <row r="131" spans="1:19" ht="16.5" thickBot="1" x14ac:dyDescent="0.3">
      <c r="A131" s="1"/>
      <c r="B131" s="1"/>
      <c r="C131" s="1"/>
      <c r="D131" s="1"/>
      <c r="E131" s="1"/>
      <c r="F131" s="1" t="s">
        <v>131</v>
      </c>
      <c r="G131" s="7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/>
      <c r="N131" s="7"/>
      <c r="O131" s="7"/>
      <c r="P131" s="7"/>
      <c r="Q131" s="7"/>
      <c r="R131" s="7"/>
      <c r="S131" s="7">
        <f>ROUND(SUM(G131:R131),5)</f>
        <v>10000</v>
      </c>
    </row>
    <row r="132" spans="1:19" x14ac:dyDescent="0.25">
      <c r="A132" s="1"/>
      <c r="B132" s="1"/>
      <c r="C132" s="1"/>
      <c r="D132" s="1"/>
      <c r="E132" s="1" t="s">
        <v>132</v>
      </c>
      <c r="F132" s="1"/>
      <c r="G132" s="4">
        <f t="shared" ref="G132:R132" si="17">ROUND(SUM(G128:G131),5)</f>
        <v>16500</v>
      </c>
      <c r="H132" s="4">
        <f t="shared" si="17"/>
        <v>0</v>
      </c>
      <c r="I132" s="4">
        <f t="shared" si="17"/>
        <v>0</v>
      </c>
      <c r="J132" s="4">
        <f t="shared" si="17"/>
        <v>0</v>
      </c>
      <c r="K132" s="4">
        <f t="shared" si="17"/>
        <v>0</v>
      </c>
      <c r="L132" s="4">
        <f t="shared" si="17"/>
        <v>0</v>
      </c>
      <c r="M132" s="4">
        <f t="shared" si="17"/>
        <v>0</v>
      </c>
      <c r="N132" s="4">
        <f t="shared" si="17"/>
        <v>0</v>
      </c>
      <c r="O132" s="4">
        <f t="shared" si="17"/>
        <v>0</v>
      </c>
      <c r="P132" s="4">
        <f t="shared" si="17"/>
        <v>0</v>
      </c>
      <c r="Q132" s="4">
        <f t="shared" si="17"/>
        <v>0</v>
      </c>
      <c r="R132" s="4">
        <f t="shared" si="17"/>
        <v>0</v>
      </c>
      <c r="S132" s="4">
        <f>ROUND(SUM(G132:R132),5)</f>
        <v>16500</v>
      </c>
    </row>
    <row r="133" spans="1:19" x14ac:dyDescent="0.25">
      <c r="A133" s="1"/>
      <c r="B133" s="1"/>
      <c r="C133" s="1"/>
      <c r="D133" s="1"/>
      <c r="E133" s="1" t="s">
        <v>133</v>
      </c>
      <c r="F133" s="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25">
      <c r="A134" s="1"/>
      <c r="B134" s="1"/>
      <c r="C134" s="1"/>
      <c r="D134" s="1"/>
      <c r="E134" s="1"/>
      <c r="F134" s="1" t="s">
        <v>134</v>
      </c>
      <c r="G134" s="4">
        <v>4000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f>ROUND(SUM(G134:R134),5)</f>
        <v>4000</v>
      </c>
    </row>
    <row r="135" spans="1:19" ht="16.5" thickBot="1" x14ac:dyDescent="0.3">
      <c r="A135" s="1"/>
      <c r="B135" s="1"/>
      <c r="C135" s="1"/>
      <c r="D135" s="1"/>
      <c r="E135" s="1"/>
      <c r="F135" s="1" t="s">
        <v>135</v>
      </c>
      <c r="G135" s="7">
        <v>6000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/>
      <c r="N135" s="7"/>
      <c r="O135" s="7"/>
      <c r="P135" s="7"/>
      <c r="Q135" s="7"/>
      <c r="R135" s="7"/>
      <c r="S135" s="7">
        <f>ROUND(SUM(G135:R135),5)</f>
        <v>6000</v>
      </c>
    </row>
    <row r="136" spans="1:19" x14ac:dyDescent="0.25">
      <c r="A136" s="1"/>
      <c r="B136" s="1"/>
      <c r="C136" s="1"/>
      <c r="D136" s="1"/>
      <c r="E136" s="1" t="s">
        <v>136</v>
      </c>
      <c r="F136" s="1"/>
      <c r="G136" s="4">
        <f t="shared" ref="G136:R136" si="18">ROUND(SUM(G133:G135),5)</f>
        <v>10000</v>
      </c>
      <c r="H136" s="4">
        <f t="shared" si="18"/>
        <v>0</v>
      </c>
      <c r="I136" s="4">
        <f t="shared" si="18"/>
        <v>0</v>
      </c>
      <c r="J136" s="4">
        <f t="shared" si="18"/>
        <v>0</v>
      </c>
      <c r="K136" s="4">
        <f t="shared" si="18"/>
        <v>0</v>
      </c>
      <c r="L136" s="4">
        <f t="shared" si="18"/>
        <v>0</v>
      </c>
      <c r="M136" s="4">
        <f t="shared" si="18"/>
        <v>0</v>
      </c>
      <c r="N136" s="4">
        <f t="shared" si="18"/>
        <v>0</v>
      </c>
      <c r="O136" s="4">
        <f t="shared" si="18"/>
        <v>0</v>
      </c>
      <c r="P136" s="4">
        <f t="shared" si="18"/>
        <v>0</v>
      </c>
      <c r="Q136" s="4">
        <f t="shared" si="18"/>
        <v>0</v>
      </c>
      <c r="R136" s="4">
        <f t="shared" si="18"/>
        <v>0</v>
      </c>
      <c r="S136" s="4">
        <f>ROUND(SUM(G136:R136),5)</f>
        <v>10000</v>
      </c>
    </row>
    <row r="137" spans="1:19" x14ac:dyDescent="0.25">
      <c r="A137" s="1"/>
      <c r="B137" s="1"/>
      <c r="C137" s="1"/>
      <c r="D137" s="1"/>
      <c r="E137" s="1" t="s">
        <v>137</v>
      </c>
      <c r="F137" s="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25">
      <c r="A138" s="1"/>
      <c r="B138" s="1"/>
      <c r="C138" s="1"/>
      <c r="D138" s="1"/>
      <c r="E138" s="1"/>
      <c r="F138" s="1" t="s">
        <v>138</v>
      </c>
      <c r="G138" s="4"/>
      <c r="H138" s="4"/>
      <c r="I138" s="4"/>
      <c r="J138" s="4"/>
      <c r="K138" s="4"/>
      <c r="L138" s="4"/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f>ROUND(SUM(G138:R138),5)</f>
        <v>0</v>
      </c>
    </row>
    <row r="139" spans="1:19" ht="16.5" thickBot="1" x14ac:dyDescent="0.3">
      <c r="A139" s="1"/>
      <c r="B139" s="1"/>
      <c r="C139" s="1"/>
      <c r="D139" s="1"/>
      <c r="E139" s="1"/>
      <c r="F139" s="1" t="s">
        <v>139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/>
      <c r="N139" s="7"/>
      <c r="O139" s="7"/>
      <c r="P139" s="7"/>
      <c r="Q139" s="7"/>
      <c r="R139" s="7"/>
      <c r="S139" s="7">
        <f>ROUND(SUM(G139:R139),5)</f>
        <v>0</v>
      </c>
    </row>
    <row r="140" spans="1:19" x14ac:dyDescent="0.25">
      <c r="A140" s="1"/>
      <c r="B140" s="1"/>
      <c r="C140" s="1"/>
      <c r="D140" s="1"/>
      <c r="E140" s="1" t="s">
        <v>140</v>
      </c>
      <c r="F140" s="1"/>
      <c r="G140" s="4">
        <f t="shared" ref="G140:R140" si="19">ROUND(SUM(G137:G139),5)</f>
        <v>0</v>
      </c>
      <c r="H140" s="4">
        <f t="shared" si="19"/>
        <v>0</v>
      </c>
      <c r="I140" s="4">
        <f t="shared" si="19"/>
        <v>0</v>
      </c>
      <c r="J140" s="4">
        <f t="shared" si="19"/>
        <v>0</v>
      </c>
      <c r="K140" s="4">
        <f t="shared" si="19"/>
        <v>0</v>
      </c>
      <c r="L140" s="4">
        <f t="shared" si="19"/>
        <v>0</v>
      </c>
      <c r="M140" s="4">
        <f t="shared" si="19"/>
        <v>0</v>
      </c>
      <c r="N140" s="4">
        <f t="shared" si="19"/>
        <v>0</v>
      </c>
      <c r="O140" s="4">
        <f t="shared" si="19"/>
        <v>0</v>
      </c>
      <c r="P140" s="4">
        <f t="shared" si="19"/>
        <v>0</v>
      </c>
      <c r="Q140" s="4">
        <f t="shared" si="19"/>
        <v>0</v>
      </c>
      <c r="R140" s="4">
        <f t="shared" si="19"/>
        <v>0</v>
      </c>
      <c r="S140" s="4">
        <f>ROUND(SUM(G140:R140),5)</f>
        <v>0</v>
      </c>
    </row>
    <row r="141" spans="1:19" x14ac:dyDescent="0.25">
      <c r="A141" s="1"/>
      <c r="B141" s="1"/>
      <c r="C141" s="1"/>
      <c r="D141" s="1"/>
      <c r="E141" s="1" t="s">
        <v>141</v>
      </c>
      <c r="F141" s="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25">
      <c r="A142" s="1"/>
      <c r="B142" s="1"/>
      <c r="C142" s="1"/>
      <c r="D142" s="1"/>
      <c r="E142" s="1"/>
      <c r="F142" s="1" t="s">
        <v>142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f t="shared" ref="S142:S159" si="20">ROUND(SUM(G142:R142),5)</f>
        <v>0</v>
      </c>
    </row>
    <row r="143" spans="1:19" x14ac:dyDescent="0.25">
      <c r="A143" s="1"/>
      <c r="B143" s="1"/>
      <c r="C143" s="1"/>
      <c r="D143" s="1"/>
      <c r="E143" s="1"/>
      <c r="F143" s="1" t="s">
        <v>143</v>
      </c>
      <c r="G143" s="4">
        <v>19570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f t="shared" si="20"/>
        <v>19570</v>
      </c>
    </row>
    <row r="144" spans="1:19" x14ac:dyDescent="0.25">
      <c r="A144" s="1"/>
      <c r="B144" s="1"/>
      <c r="C144" s="1"/>
      <c r="D144" s="1"/>
      <c r="E144" s="1"/>
      <c r="F144" s="1" t="s">
        <v>144</v>
      </c>
      <c r="G144" s="4"/>
      <c r="H144" s="4"/>
      <c r="I144" s="4"/>
      <c r="J144" s="4"/>
      <c r="K144" s="4"/>
      <c r="L144" s="4"/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 t="shared" si="20"/>
        <v>0</v>
      </c>
    </row>
    <row r="145" spans="1:19" x14ac:dyDescent="0.25">
      <c r="A145" s="1"/>
      <c r="B145" s="1"/>
      <c r="C145" s="1"/>
      <c r="D145" s="1"/>
      <c r="E145" s="1"/>
      <c r="F145" s="1" t="s">
        <v>145</v>
      </c>
      <c r="G145" s="4">
        <v>360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f t="shared" si="20"/>
        <v>360</v>
      </c>
    </row>
    <row r="146" spans="1:19" x14ac:dyDescent="0.25">
      <c r="A146" s="1"/>
      <c r="B146" s="1"/>
      <c r="C146" s="1"/>
      <c r="D146" s="1"/>
      <c r="E146" s="1"/>
      <c r="F146" s="1" t="s">
        <v>52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f t="shared" si="20"/>
        <v>0</v>
      </c>
    </row>
    <row r="147" spans="1:19" x14ac:dyDescent="0.25">
      <c r="A147" s="1"/>
      <c r="B147" s="1"/>
      <c r="C147" s="1"/>
      <c r="D147" s="1"/>
      <c r="E147" s="1"/>
      <c r="F147" s="1" t="s">
        <v>53</v>
      </c>
      <c r="G147" s="4">
        <v>3900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f t="shared" si="20"/>
        <v>3900</v>
      </c>
    </row>
    <row r="148" spans="1:19" x14ac:dyDescent="0.25">
      <c r="A148" s="1"/>
      <c r="B148" s="1"/>
      <c r="C148" s="1"/>
      <c r="D148" s="1"/>
      <c r="E148" s="1"/>
      <c r="F148" s="1" t="s">
        <v>116</v>
      </c>
      <c r="G148" s="4">
        <v>18000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 t="shared" si="20"/>
        <v>18000</v>
      </c>
    </row>
    <row r="149" spans="1:19" x14ac:dyDescent="0.25">
      <c r="A149" s="1"/>
      <c r="B149" s="1"/>
      <c r="C149" s="1"/>
      <c r="D149" s="1"/>
      <c r="E149" s="1"/>
      <c r="F149" s="1" t="s">
        <v>117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f t="shared" si="20"/>
        <v>0</v>
      </c>
    </row>
    <row r="150" spans="1:19" x14ac:dyDescent="0.25">
      <c r="A150" s="1"/>
      <c r="B150" s="1"/>
      <c r="C150" s="1"/>
      <c r="D150" s="1"/>
      <c r="E150" s="1"/>
      <c r="F150" s="1" t="s">
        <v>146</v>
      </c>
      <c r="G150" s="4">
        <v>2572.3200000000002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 t="shared" si="20"/>
        <v>2572.3200000000002</v>
      </c>
    </row>
    <row r="151" spans="1:19" x14ac:dyDescent="0.25">
      <c r="A151" s="1"/>
      <c r="B151" s="1"/>
      <c r="C151" s="1"/>
      <c r="D151" s="1"/>
      <c r="E151" s="1"/>
      <c r="F151" s="1" t="s">
        <v>147</v>
      </c>
      <c r="G151" s="4">
        <v>950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f t="shared" si="20"/>
        <v>950</v>
      </c>
    </row>
    <row r="152" spans="1:19" x14ac:dyDescent="0.25">
      <c r="A152" s="1"/>
      <c r="B152" s="1"/>
      <c r="C152" s="1"/>
      <c r="D152" s="1"/>
      <c r="E152" s="1"/>
      <c r="F152" s="1" t="s">
        <v>148</v>
      </c>
      <c r="G152" s="4">
        <v>600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20"/>
        <v>600</v>
      </c>
    </row>
    <row r="153" spans="1:19" x14ac:dyDescent="0.25">
      <c r="A153" s="1"/>
      <c r="B153" s="1"/>
      <c r="C153" s="1"/>
      <c r="D153" s="1"/>
      <c r="E153" s="1"/>
      <c r="F153" s="1" t="s">
        <v>149</v>
      </c>
      <c r="G153" s="4">
        <v>2800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f t="shared" si="20"/>
        <v>2800</v>
      </c>
    </row>
    <row r="154" spans="1:19" x14ac:dyDescent="0.25">
      <c r="A154" s="1"/>
      <c r="B154" s="1"/>
      <c r="C154" s="1"/>
      <c r="D154" s="1"/>
      <c r="E154" s="1"/>
      <c r="F154" s="1" t="s">
        <v>57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f t="shared" si="20"/>
        <v>0</v>
      </c>
    </row>
    <row r="155" spans="1:19" x14ac:dyDescent="0.25">
      <c r="A155" s="1"/>
      <c r="B155" s="1"/>
      <c r="C155" s="1"/>
      <c r="D155" s="1"/>
      <c r="E155" s="1"/>
      <c r="F155" s="1" t="s">
        <v>150</v>
      </c>
      <c r="G155" s="4">
        <v>3600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f t="shared" si="20"/>
        <v>3600</v>
      </c>
    </row>
    <row r="156" spans="1:19" x14ac:dyDescent="0.25">
      <c r="A156" s="1"/>
      <c r="B156" s="1"/>
      <c r="C156" s="1"/>
      <c r="D156" s="1"/>
      <c r="E156" s="1"/>
      <c r="F156" s="1" t="s">
        <v>93</v>
      </c>
      <c r="G156" s="4">
        <v>2000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f t="shared" si="20"/>
        <v>2000</v>
      </c>
    </row>
    <row r="157" spans="1:19" x14ac:dyDescent="0.25">
      <c r="A157" s="1"/>
      <c r="B157" s="1"/>
      <c r="C157" s="1"/>
      <c r="D157" s="1"/>
      <c r="E157" s="1"/>
      <c r="F157" s="1" t="s">
        <v>151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f t="shared" si="20"/>
        <v>0</v>
      </c>
    </row>
    <row r="158" spans="1:19" ht="16.5" thickBot="1" x14ac:dyDescent="0.3">
      <c r="A158" s="1"/>
      <c r="B158" s="1"/>
      <c r="C158" s="1"/>
      <c r="D158" s="1"/>
      <c r="E158" s="1"/>
      <c r="F158" s="1" t="s">
        <v>126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f t="shared" si="20"/>
        <v>0</v>
      </c>
    </row>
    <row r="159" spans="1:19" x14ac:dyDescent="0.25">
      <c r="A159" s="1"/>
      <c r="B159" s="1"/>
      <c r="C159" s="1"/>
      <c r="D159" s="1"/>
      <c r="E159" s="1" t="s">
        <v>152</v>
      </c>
      <c r="F159" s="1"/>
      <c r="G159" s="4">
        <f t="shared" ref="G159:R159" si="21">ROUND(SUM(G141:G158),5)</f>
        <v>54352.32</v>
      </c>
      <c r="H159" s="4">
        <f t="shared" si="21"/>
        <v>0</v>
      </c>
      <c r="I159" s="4">
        <f t="shared" si="21"/>
        <v>0</v>
      </c>
      <c r="J159" s="4">
        <f t="shared" si="21"/>
        <v>0</v>
      </c>
      <c r="K159" s="4">
        <f t="shared" si="21"/>
        <v>0</v>
      </c>
      <c r="L159" s="4">
        <f t="shared" si="21"/>
        <v>0</v>
      </c>
      <c r="M159" s="4">
        <f t="shared" si="21"/>
        <v>0</v>
      </c>
      <c r="N159" s="4">
        <f t="shared" si="21"/>
        <v>0</v>
      </c>
      <c r="O159" s="4">
        <f t="shared" si="21"/>
        <v>0</v>
      </c>
      <c r="P159" s="4">
        <f t="shared" si="21"/>
        <v>0</v>
      </c>
      <c r="Q159" s="4">
        <f t="shared" si="21"/>
        <v>0</v>
      </c>
      <c r="R159" s="4">
        <f t="shared" si="21"/>
        <v>0</v>
      </c>
      <c r="S159" s="4">
        <f t="shared" si="20"/>
        <v>54352.32</v>
      </c>
    </row>
    <row r="160" spans="1:19" x14ac:dyDescent="0.25">
      <c r="A160" s="1"/>
      <c r="B160" s="1"/>
      <c r="C160" s="1"/>
      <c r="D160" s="1"/>
      <c r="E160" s="1" t="s">
        <v>153</v>
      </c>
      <c r="F160" s="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x14ac:dyDescent="0.25">
      <c r="A161" s="1"/>
      <c r="B161" s="1"/>
      <c r="C161" s="1"/>
      <c r="D161" s="1"/>
      <c r="E161" s="1"/>
      <c r="F161" s="1" t="s">
        <v>154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/>
      <c r="N161" s="4"/>
      <c r="O161" s="4"/>
      <c r="P161" s="4"/>
      <c r="Q161" s="4"/>
      <c r="R161" s="4"/>
      <c r="S161" s="4">
        <f>ROUND(SUM(G161:R161),5)</f>
        <v>0</v>
      </c>
    </row>
    <row r="162" spans="1:19" x14ac:dyDescent="0.25">
      <c r="A162" s="1"/>
      <c r="B162" s="1"/>
      <c r="C162" s="1"/>
      <c r="D162" s="1"/>
      <c r="E162" s="1"/>
      <c r="F162" s="1" t="s">
        <v>155</v>
      </c>
      <c r="G162" s="4">
        <v>1500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f>ROUND(SUM(G162:R162),5)</f>
        <v>1500</v>
      </c>
    </row>
    <row r="163" spans="1:19" x14ac:dyDescent="0.25">
      <c r="A163" s="1"/>
      <c r="B163" s="1"/>
      <c r="C163" s="1"/>
      <c r="D163" s="1"/>
      <c r="E163" s="1"/>
      <c r="F163" s="1" t="s">
        <v>156</v>
      </c>
      <c r="G163" s="4">
        <v>425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f>ROUND(SUM(G163:R163),5)</f>
        <v>425</v>
      </c>
    </row>
    <row r="164" spans="1:19" ht="16.5" thickBot="1" x14ac:dyDescent="0.3">
      <c r="A164" s="1"/>
      <c r="B164" s="1"/>
      <c r="C164" s="1"/>
      <c r="D164" s="1"/>
      <c r="E164" s="1"/>
      <c r="F164" s="1" t="s">
        <v>93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f>ROUND(SUM(G164:R164),5)</f>
        <v>0</v>
      </c>
    </row>
    <row r="165" spans="1:19" x14ac:dyDescent="0.25">
      <c r="A165" s="1"/>
      <c r="B165" s="1"/>
      <c r="C165" s="1"/>
      <c r="D165" s="1"/>
      <c r="E165" s="1" t="s">
        <v>157</v>
      </c>
      <c r="F165" s="1"/>
      <c r="G165" s="4">
        <f t="shared" ref="G165:R165" si="22">ROUND(SUM(G160:G164),5)</f>
        <v>1925</v>
      </c>
      <c r="H165" s="4">
        <f t="shared" si="22"/>
        <v>0</v>
      </c>
      <c r="I165" s="4">
        <f t="shared" si="22"/>
        <v>0</v>
      </c>
      <c r="J165" s="4">
        <f t="shared" si="22"/>
        <v>0</v>
      </c>
      <c r="K165" s="4">
        <f t="shared" si="22"/>
        <v>0</v>
      </c>
      <c r="L165" s="4">
        <f t="shared" si="22"/>
        <v>0</v>
      </c>
      <c r="M165" s="4">
        <f t="shared" si="22"/>
        <v>0</v>
      </c>
      <c r="N165" s="4">
        <f t="shared" si="22"/>
        <v>0</v>
      </c>
      <c r="O165" s="4">
        <f t="shared" si="22"/>
        <v>0</v>
      </c>
      <c r="P165" s="4">
        <f t="shared" si="22"/>
        <v>0</v>
      </c>
      <c r="Q165" s="4">
        <f t="shared" si="22"/>
        <v>0</v>
      </c>
      <c r="R165" s="4">
        <f t="shared" si="22"/>
        <v>0</v>
      </c>
      <c r="S165" s="4">
        <f>ROUND(SUM(G165:R165),5)</f>
        <v>1925</v>
      </c>
    </row>
    <row r="166" spans="1:19" x14ac:dyDescent="0.25">
      <c r="A166" s="1"/>
      <c r="B166" s="1"/>
      <c r="C166" s="1"/>
      <c r="D166" s="1"/>
      <c r="E166" s="1" t="s">
        <v>158</v>
      </c>
      <c r="F166" s="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25">
      <c r="A167" s="1"/>
      <c r="B167" s="1"/>
      <c r="C167" s="1"/>
      <c r="D167" s="1"/>
      <c r="E167" s="1"/>
      <c r="F167" s="1" t="s">
        <v>159</v>
      </c>
      <c r="G167" s="4"/>
      <c r="H167" s="4"/>
      <c r="I167" s="4"/>
      <c r="J167" s="4"/>
      <c r="K167" s="4"/>
      <c r="L167" s="4"/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f>ROUND(SUM(G167:R167),5)</f>
        <v>0</v>
      </c>
    </row>
    <row r="168" spans="1:19" ht="16.5" thickBot="1" x14ac:dyDescent="0.3">
      <c r="A168" s="1"/>
      <c r="B168" s="1"/>
      <c r="C168" s="1"/>
      <c r="D168" s="1"/>
      <c r="E168" s="1"/>
      <c r="F168" s="1" t="s">
        <v>160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/>
      <c r="N168" s="5"/>
      <c r="O168" s="5"/>
      <c r="P168" s="5"/>
      <c r="Q168" s="5"/>
      <c r="R168" s="5"/>
      <c r="S168" s="5">
        <f>ROUND(SUM(G168:R168),5)</f>
        <v>0</v>
      </c>
    </row>
    <row r="169" spans="1:19" ht="16.5" thickBot="1" x14ac:dyDescent="0.3">
      <c r="A169" s="1"/>
      <c r="B169" s="1"/>
      <c r="C169" s="1"/>
      <c r="D169" s="1"/>
      <c r="E169" s="1" t="s">
        <v>161</v>
      </c>
      <c r="F169" s="1"/>
      <c r="G169" s="8">
        <f t="shared" ref="G169:R169" si="23">ROUND(SUM(G166:G168),5)</f>
        <v>0</v>
      </c>
      <c r="H169" s="8">
        <f t="shared" si="23"/>
        <v>0</v>
      </c>
      <c r="I169" s="8">
        <f t="shared" si="23"/>
        <v>0</v>
      </c>
      <c r="J169" s="8">
        <f t="shared" si="23"/>
        <v>0</v>
      </c>
      <c r="K169" s="8">
        <f t="shared" si="23"/>
        <v>0</v>
      </c>
      <c r="L169" s="8">
        <f t="shared" si="23"/>
        <v>0</v>
      </c>
      <c r="M169" s="8">
        <f t="shared" si="23"/>
        <v>0</v>
      </c>
      <c r="N169" s="8">
        <f t="shared" si="23"/>
        <v>0</v>
      </c>
      <c r="O169" s="8">
        <f t="shared" si="23"/>
        <v>0</v>
      </c>
      <c r="P169" s="8">
        <f t="shared" si="23"/>
        <v>0</v>
      </c>
      <c r="Q169" s="8">
        <f t="shared" si="23"/>
        <v>0</v>
      </c>
      <c r="R169" s="8">
        <f t="shared" si="23"/>
        <v>0</v>
      </c>
      <c r="S169" s="8">
        <f>ROUND(SUM(G169:R169),5)</f>
        <v>0</v>
      </c>
    </row>
    <row r="170" spans="1:19" ht="16.5" thickBot="1" x14ac:dyDescent="0.3">
      <c r="A170" s="1"/>
      <c r="B170" s="1"/>
      <c r="C170" s="1"/>
      <c r="D170" s="1" t="s">
        <v>162</v>
      </c>
      <c r="E170" s="1"/>
      <c r="F170" s="1"/>
      <c r="G170" s="6">
        <f t="shared" ref="G170:R170" si="24">ROUND(SUM(G25:G26)+G60+G67+G77+G84+SUM(G87:G88)+G95+SUM(G98:G100)+G127+G132+G136+G140+G159+G165+G169,5)</f>
        <v>807915.11</v>
      </c>
      <c r="H170" s="6">
        <f t="shared" si="24"/>
        <v>0</v>
      </c>
      <c r="I170" s="6">
        <f t="shared" si="24"/>
        <v>0</v>
      </c>
      <c r="J170" s="6">
        <f t="shared" si="24"/>
        <v>0</v>
      </c>
      <c r="K170" s="6">
        <f t="shared" si="24"/>
        <v>0</v>
      </c>
      <c r="L170" s="6">
        <f t="shared" si="24"/>
        <v>0</v>
      </c>
      <c r="M170" s="6">
        <f t="shared" si="24"/>
        <v>0</v>
      </c>
      <c r="N170" s="6">
        <f t="shared" si="24"/>
        <v>0</v>
      </c>
      <c r="O170" s="6">
        <f t="shared" si="24"/>
        <v>0</v>
      </c>
      <c r="P170" s="6">
        <f t="shared" si="24"/>
        <v>0</v>
      </c>
      <c r="Q170" s="6">
        <f t="shared" si="24"/>
        <v>0</v>
      </c>
      <c r="R170" s="6">
        <f t="shared" si="24"/>
        <v>0</v>
      </c>
      <c r="S170" s="6">
        <f>ROUND(SUM(G170:R170),5)</f>
        <v>807915.11</v>
      </c>
    </row>
    <row r="171" spans="1:19" x14ac:dyDescent="0.25">
      <c r="A171" s="1"/>
      <c r="B171" s="1" t="s">
        <v>163</v>
      </c>
      <c r="C171" s="1"/>
      <c r="D171" s="1"/>
      <c r="E171" s="1"/>
      <c r="F171" s="1"/>
      <c r="G171" s="4">
        <f t="shared" ref="G171:R171" si="25">ROUND(G3+G24-G170,5)</f>
        <v>108984.41</v>
      </c>
      <c r="H171" s="4">
        <f t="shared" si="25"/>
        <v>0</v>
      </c>
      <c r="I171" s="4">
        <f t="shared" si="25"/>
        <v>0</v>
      </c>
      <c r="J171" s="4">
        <f t="shared" si="25"/>
        <v>0</v>
      </c>
      <c r="K171" s="4">
        <f t="shared" si="25"/>
        <v>0</v>
      </c>
      <c r="L171" s="4">
        <f t="shared" si="25"/>
        <v>0</v>
      </c>
      <c r="M171" s="4">
        <f t="shared" si="25"/>
        <v>0</v>
      </c>
      <c r="N171" s="4">
        <f t="shared" si="25"/>
        <v>0</v>
      </c>
      <c r="O171" s="4">
        <f t="shared" si="25"/>
        <v>0</v>
      </c>
      <c r="P171" s="4">
        <f t="shared" si="25"/>
        <v>0</v>
      </c>
      <c r="Q171" s="4">
        <f t="shared" si="25"/>
        <v>0</v>
      </c>
      <c r="R171" s="4">
        <f t="shared" si="25"/>
        <v>0</v>
      </c>
      <c r="S171" s="4">
        <f>ROUND(SUM(G171:R171),5)</f>
        <v>108984.41</v>
      </c>
    </row>
    <row r="172" spans="1:19" x14ac:dyDescent="0.25">
      <c r="A172" s="1"/>
      <c r="B172" s="1" t="s">
        <v>164</v>
      </c>
      <c r="C172" s="1"/>
      <c r="D172" s="1"/>
      <c r="E172" s="1"/>
      <c r="F172" s="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25">
      <c r="A173" s="1"/>
      <c r="B173" s="1"/>
      <c r="C173" s="1" t="s">
        <v>165</v>
      </c>
      <c r="D173" s="1"/>
      <c r="E173" s="1"/>
      <c r="F173" s="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25">
      <c r="A174" s="1"/>
      <c r="B174" s="1"/>
      <c r="C174" s="1"/>
      <c r="D174" s="1" t="s">
        <v>166</v>
      </c>
      <c r="E174" s="1"/>
      <c r="F174" s="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25">
      <c r="A175" s="1"/>
      <c r="B175" s="1"/>
      <c r="C175" s="1"/>
      <c r="D175" s="1"/>
      <c r="E175" s="1" t="s">
        <v>167</v>
      </c>
      <c r="F175" s="1"/>
      <c r="G175" s="4">
        <v>18286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f t="shared" ref="S175:S181" si="26">ROUND(SUM(G175:R175),5)</f>
        <v>18286</v>
      </c>
    </row>
    <row r="176" spans="1:19" x14ac:dyDescent="0.25">
      <c r="A176" s="1"/>
      <c r="B176" s="1"/>
      <c r="C176" s="1"/>
      <c r="D176" s="1"/>
      <c r="E176" s="1" t="s">
        <v>168</v>
      </c>
      <c r="F176" s="1"/>
      <c r="G176" s="4">
        <v>18228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f t="shared" si="26"/>
        <v>18228</v>
      </c>
    </row>
    <row r="177" spans="1:19" ht="16.5" thickBot="1" x14ac:dyDescent="0.3">
      <c r="A177" s="1"/>
      <c r="B177" s="1"/>
      <c r="C177" s="1"/>
      <c r="D177" s="1"/>
      <c r="E177" s="1" t="s">
        <v>169</v>
      </c>
      <c r="F177" s="1"/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/>
      <c r="N177" s="5"/>
      <c r="O177" s="5"/>
      <c r="P177" s="5"/>
      <c r="Q177" s="5"/>
      <c r="R177" s="5"/>
      <c r="S177" s="5">
        <f t="shared" si="26"/>
        <v>0</v>
      </c>
    </row>
    <row r="178" spans="1:19" ht="16.5" thickBot="1" x14ac:dyDescent="0.3">
      <c r="A178" s="1"/>
      <c r="B178" s="1"/>
      <c r="C178" s="1"/>
      <c r="D178" s="1" t="s">
        <v>170</v>
      </c>
      <c r="E178" s="1"/>
      <c r="F178" s="1"/>
      <c r="G178" s="8">
        <f t="shared" ref="G178:R178" si="27">ROUND(SUM(G174:G177),5)</f>
        <v>36514</v>
      </c>
      <c r="H178" s="8">
        <f t="shared" si="27"/>
        <v>0</v>
      </c>
      <c r="I178" s="8">
        <f t="shared" si="27"/>
        <v>0</v>
      </c>
      <c r="J178" s="8">
        <f t="shared" si="27"/>
        <v>0</v>
      </c>
      <c r="K178" s="8">
        <f t="shared" si="27"/>
        <v>0</v>
      </c>
      <c r="L178" s="8">
        <f t="shared" si="27"/>
        <v>0</v>
      </c>
      <c r="M178" s="8">
        <f t="shared" si="27"/>
        <v>0</v>
      </c>
      <c r="N178" s="8">
        <f t="shared" si="27"/>
        <v>0</v>
      </c>
      <c r="O178" s="8">
        <f t="shared" si="27"/>
        <v>0</v>
      </c>
      <c r="P178" s="8">
        <f t="shared" si="27"/>
        <v>0</v>
      </c>
      <c r="Q178" s="8">
        <f t="shared" si="27"/>
        <v>0</v>
      </c>
      <c r="R178" s="8">
        <f t="shared" si="27"/>
        <v>0</v>
      </c>
      <c r="S178" s="8">
        <f t="shared" si="26"/>
        <v>36514</v>
      </c>
    </row>
    <row r="179" spans="1:19" ht="16.5" thickBot="1" x14ac:dyDescent="0.3">
      <c r="A179" s="1"/>
      <c r="B179" s="1"/>
      <c r="C179" s="1" t="s">
        <v>171</v>
      </c>
      <c r="D179" s="1"/>
      <c r="E179" s="1"/>
      <c r="F179" s="1"/>
      <c r="G179" s="8">
        <f t="shared" ref="G179:R179" si="28">ROUND(G173+G178,5)</f>
        <v>36514</v>
      </c>
      <c r="H179" s="8">
        <f t="shared" si="28"/>
        <v>0</v>
      </c>
      <c r="I179" s="8">
        <f t="shared" si="28"/>
        <v>0</v>
      </c>
      <c r="J179" s="8">
        <f t="shared" si="28"/>
        <v>0</v>
      </c>
      <c r="K179" s="8">
        <f t="shared" si="28"/>
        <v>0</v>
      </c>
      <c r="L179" s="8">
        <f t="shared" si="28"/>
        <v>0</v>
      </c>
      <c r="M179" s="8">
        <f t="shared" si="28"/>
        <v>0</v>
      </c>
      <c r="N179" s="8">
        <f t="shared" si="28"/>
        <v>0</v>
      </c>
      <c r="O179" s="8">
        <f t="shared" si="28"/>
        <v>0</v>
      </c>
      <c r="P179" s="8">
        <f t="shared" si="28"/>
        <v>0</v>
      </c>
      <c r="Q179" s="8">
        <f t="shared" si="28"/>
        <v>0</v>
      </c>
      <c r="R179" s="8">
        <f t="shared" si="28"/>
        <v>0</v>
      </c>
      <c r="S179" s="8">
        <f t="shared" si="26"/>
        <v>36514</v>
      </c>
    </row>
    <row r="180" spans="1:19" ht="16.5" thickBot="1" x14ac:dyDescent="0.3">
      <c r="A180" s="1"/>
      <c r="B180" s="1" t="s">
        <v>172</v>
      </c>
      <c r="C180" s="1"/>
      <c r="D180" s="1"/>
      <c r="E180" s="1"/>
      <c r="F180" s="1"/>
      <c r="G180" s="8">
        <f t="shared" ref="G180:R180" si="29">ROUND(G172-G179,5)</f>
        <v>-36514</v>
      </c>
      <c r="H180" s="8">
        <f t="shared" si="29"/>
        <v>0</v>
      </c>
      <c r="I180" s="8">
        <f t="shared" si="29"/>
        <v>0</v>
      </c>
      <c r="J180" s="8">
        <f t="shared" si="29"/>
        <v>0</v>
      </c>
      <c r="K180" s="8">
        <f t="shared" si="29"/>
        <v>0</v>
      </c>
      <c r="L180" s="8">
        <f t="shared" si="29"/>
        <v>0</v>
      </c>
      <c r="M180" s="8">
        <f t="shared" si="29"/>
        <v>0</v>
      </c>
      <c r="N180" s="8">
        <f t="shared" si="29"/>
        <v>0</v>
      </c>
      <c r="O180" s="8">
        <f t="shared" si="29"/>
        <v>0</v>
      </c>
      <c r="P180" s="8">
        <f t="shared" si="29"/>
        <v>0</v>
      </c>
      <c r="Q180" s="8">
        <f t="shared" si="29"/>
        <v>0</v>
      </c>
      <c r="R180" s="8">
        <f t="shared" si="29"/>
        <v>0</v>
      </c>
      <c r="S180" s="8">
        <f t="shared" si="26"/>
        <v>-36514</v>
      </c>
    </row>
    <row r="181" spans="1:19" s="10" customFormat="1" ht="16.5" thickBot="1" x14ac:dyDescent="0.3">
      <c r="A181" s="1" t="s">
        <v>173</v>
      </c>
      <c r="B181" s="1"/>
      <c r="C181" s="1"/>
      <c r="D181" s="1"/>
      <c r="E181" s="1"/>
      <c r="F181" s="1"/>
      <c r="G181" s="9">
        <f t="shared" ref="G181:R181" si="30">ROUND(G171+G180,5)</f>
        <v>72470.41</v>
      </c>
      <c r="H181" s="9">
        <f t="shared" si="30"/>
        <v>0</v>
      </c>
      <c r="I181" s="9">
        <f t="shared" si="30"/>
        <v>0</v>
      </c>
      <c r="J181" s="9">
        <f t="shared" si="30"/>
        <v>0</v>
      </c>
      <c r="K181" s="9">
        <f t="shared" si="30"/>
        <v>0</v>
      </c>
      <c r="L181" s="9">
        <f t="shared" si="30"/>
        <v>0</v>
      </c>
      <c r="M181" s="9">
        <f t="shared" si="30"/>
        <v>0</v>
      </c>
      <c r="N181" s="9">
        <f t="shared" si="30"/>
        <v>0</v>
      </c>
      <c r="O181" s="9">
        <f t="shared" si="30"/>
        <v>0</v>
      </c>
      <c r="P181" s="9">
        <f t="shared" si="30"/>
        <v>0</v>
      </c>
      <c r="Q181" s="9">
        <f t="shared" si="30"/>
        <v>0</v>
      </c>
      <c r="R181" s="9">
        <f t="shared" si="30"/>
        <v>0</v>
      </c>
      <c r="S181" s="9">
        <f t="shared" si="26"/>
        <v>72470.41</v>
      </c>
    </row>
    <row r="182" spans="1:19" ht="16.5" thickTop="1" x14ac:dyDescent="0.25"/>
  </sheetData>
  <pageMargins left="0.7" right="0.7" top="0.75" bottom="0.75" header="0.1" footer="0.3"/>
  <pageSetup scale="51" fitToHeight="0" orientation="landscape" r:id="rId1"/>
  <headerFooter>
    <oddHeader>&amp;C&amp;"Times New Roman,Bold"&amp;14 Healthy Learning Academy, Inc.
&amp;"Times New Roman,Bold"&amp;14 Profit &amp;&amp; Loss Budget Overview
&amp;"Times New Roman,Bold"&amp;14 July 2019 through June 2020</oddHeader>
    <oddFooter>&amp;C&amp;"Times New Roman,Regular"&amp;12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>ACPS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sitetech</dc:creator>
  <cp:lastModifiedBy>sitetech</cp:lastModifiedBy>
  <cp:lastPrinted>2019-09-17T18:40:11Z</cp:lastPrinted>
  <dcterms:created xsi:type="dcterms:W3CDTF">2019-09-17T18:38:40Z</dcterms:created>
  <dcterms:modified xsi:type="dcterms:W3CDTF">2019-10-23T19:10:38Z</dcterms:modified>
</cp:coreProperties>
</file>