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becca\Downloads\"/>
    </mc:Choice>
  </mc:AlternateContent>
  <bookViews>
    <workbookView xWindow="0" yWindow="0" windowWidth="25200" windowHeight="11985" activeTab="1"/>
  </bookViews>
  <sheets>
    <sheet name="QuickBooks Export Tips" sheetId="2" r:id="rId1"/>
    <sheet name="Sheet1" sheetId="1" r:id="rId2"/>
  </sheets>
  <definedNames>
    <definedName name="_xlnm.Print_Titles" localSheetId="1">Sheet1!$A:$F,Sheet1!$1:$2</definedName>
    <definedName name="QB_COLUMN_290" localSheetId="1" hidden="1">Sheet1!$S$1</definedName>
    <definedName name="QB_COLUMN_76201" localSheetId="1" hidden="1">Sheet1!$G$2</definedName>
    <definedName name="QB_COLUMN_762010" localSheetId="1" hidden="1">Sheet1!$P$2</definedName>
    <definedName name="QB_COLUMN_762011" localSheetId="1" hidden="1">Sheet1!$Q$2</definedName>
    <definedName name="QB_COLUMN_762012" localSheetId="1" hidden="1">Sheet1!$R$2</definedName>
    <definedName name="QB_COLUMN_76202" localSheetId="1" hidden="1">Sheet1!$H$2</definedName>
    <definedName name="QB_COLUMN_76203" localSheetId="1" hidden="1">Sheet1!$I$2</definedName>
    <definedName name="QB_COLUMN_76204" localSheetId="1" hidden="1">Sheet1!$J$2</definedName>
    <definedName name="QB_COLUMN_76205" localSheetId="1" hidden="1">Sheet1!$K$2</definedName>
    <definedName name="QB_COLUMN_76206" localSheetId="1" hidden="1">Sheet1!$L$2</definedName>
    <definedName name="QB_COLUMN_76207" localSheetId="1" hidden="1">Sheet1!$M$2</definedName>
    <definedName name="QB_COLUMN_76208" localSheetId="1" hidden="1">Sheet1!$N$2</definedName>
    <definedName name="QB_COLUMN_76209" localSheetId="1" hidden="1">Sheet1!$O$2</definedName>
    <definedName name="QB_COLUMN_76300" localSheetId="1" hidden="1">Sheet1!$S$2</definedName>
    <definedName name="QB_DATA_0" localSheetId="1" hidden="1">Sheet1!$5:$5,Sheet1!$6:$6,Sheet1!$7:$7,Sheet1!$8:$8,Sheet1!$9:$9,Sheet1!$10:$10,Sheet1!$11:$11,Sheet1!$12:$12,Sheet1!$13:$13,Sheet1!$14:$14,Sheet1!$15:$15,Sheet1!$16:$16,Sheet1!$20:$20,Sheet1!$22:$22,Sheet1!$23:$23,Sheet1!$24:$24</definedName>
    <definedName name="QB_DATA_1" localSheetId="1" hidden="1">Sheet1!$25:$25,Sheet1!$26:$26,Sheet1!$27:$27,Sheet1!$28:$28,Sheet1!$29:$29,Sheet1!$30:$30,Sheet1!$31:$31,Sheet1!$32:$32,Sheet1!$33:$33,Sheet1!$34:$34,Sheet1!$35:$35,Sheet1!$36:$36,Sheet1!$37:$37,Sheet1!$38:$38,Sheet1!$39:$39,Sheet1!$40:$40</definedName>
    <definedName name="QB_DATA_2" localSheetId="1" hidden="1">Sheet1!$41:$41,Sheet1!$42:$42,Sheet1!$43:$43,Sheet1!$44:$44,Sheet1!$45:$45,Sheet1!$46:$46,Sheet1!$47:$47,Sheet1!$48:$48,Sheet1!$49:$49,Sheet1!$50:$50,Sheet1!$53:$53,Sheet1!$56:$56,Sheet1!$57:$57,Sheet1!$60:$60,Sheet1!$61:$61,Sheet1!$62:$62</definedName>
    <definedName name="QB_DATA_3" localSheetId="1" hidden="1">Sheet1!$65:$65,Sheet1!$66:$66,Sheet1!$67:$67,Sheet1!$68:$68,Sheet1!$71:$71,Sheet1!$74:$74,Sheet1!$75:$75,Sheet1!$76:$76,Sheet1!$77:$77,Sheet1!$78:$78,Sheet1!$79:$79,Sheet1!$80:$80,Sheet1!$81:$81,Sheet1!$82:$82,Sheet1!$83:$83,Sheet1!$84:$84</definedName>
    <definedName name="QB_DATA_4" localSheetId="1" hidden="1">Sheet1!$85:$85,Sheet1!$86:$86,Sheet1!$87:$87,Sheet1!$90:$90,Sheet1!$91:$91,Sheet1!$92:$92,Sheet1!$95:$95,Sheet1!$96:$96,Sheet1!$99:$99,Sheet1!$100:$100,Sheet1!$101:$101,Sheet1!$104:$104,Sheet1!$105:$105,Sheet1!$106:$106,Sheet1!$107:$107,Sheet1!$108:$108</definedName>
    <definedName name="QB_DATA_5" localSheetId="1" hidden="1">Sheet1!$109:$109,Sheet1!$110:$110,Sheet1!$111:$111,Sheet1!$112:$112,Sheet1!$113:$113,Sheet1!$116:$116,Sheet1!$117:$117,Sheet1!$118:$118,Sheet1!$119:$119,Sheet1!$122:$122,Sheet1!$123:$123,Sheet1!$130:$130,Sheet1!$131:$131,Sheet1!$132:$132</definedName>
    <definedName name="QB_FORMULA_0" localSheetId="1" hidden="1">Sheet1!$S$5,Sheet1!$S$6,Sheet1!$S$7,Sheet1!$S$8,Sheet1!$S$9,Sheet1!$S$10,Sheet1!$S$11,Sheet1!$S$12,Sheet1!$S$13,Sheet1!$S$14,Sheet1!$S$15,Sheet1!$S$16,Sheet1!$G$17,Sheet1!$H$17,Sheet1!$I$17,Sheet1!$J$17</definedName>
    <definedName name="QB_FORMULA_1" localSheetId="1" hidden="1">Sheet1!$K$17,Sheet1!$L$17,Sheet1!$M$17,Sheet1!$N$17,Sheet1!$O$17,Sheet1!$P$17,Sheet1!$Q$17,Sheet1!$R$17,Sheet1!$S$17,Sheet1!$G$18,Sheet1!$H$18,Sheet1!$I$18,Sheet1!$J$18,Sheet1!$K$18,Sheet1!$L$18,Sheet1!$M$18</definedName>
    <definedName name="QB_FORMULA_10" localSheetId="1" hidden="1">Sheet1!$S$83,Sheet1!$S$84,Sheet1!$S$85,Sheet1!$S$86,Sheet1!$S$87,Sheet1!$G$88,Sheet1!$H$88,Sheet1!$I$88,Sheet1!$J$88,Sheet1!$K$88,Sheet1!$L$88,Sheet1!$M$88,Sheet1!$N$88,Sheet1!$O$88,Sheet1!$P$88,Sheet1!$Q$88</definedName>
    <definedName name="QB_FORMULA_11" localSheetId="1" hidden="1">Sheet1!$R$88,Sheet1!$S$88,Sheet1!$S$90,Sheet1!$S$91,Sheet1!$S$92,Sheet1!$G$93,Sheet1!$H$93,Sheet1!$I$93,Sheet1!$J$93,Sheet1!$K$93,Sheet1!$L$93,Sheet1!$S$93,Sheet1!$S$95,Sheet1!$S$96,Sheet1!$G$97,Sheet1!$H$97</definedName>
    <definedName name="QB_FORMULA_12" localSheetId="1" hidden="1">Sheet1!$I$97,Sheet1!$J$97,Sheet1!$K$97,Sheet1!$L$97,Sheet1!$M$97,Sheet1!$N$97,Sheet1!$O$97,Sheet1!$P$97,Sheet1!$Q$97,Sheet1!$R$97,Sheet1!$S$97,Sheet1!$S$99,Sheet1!$S$100,Sheet1!$S$101,Sheet1!$G$102,Sheet1!$H$102</definedName>
    <definedName name="QB_FORMULA_13" localSheetId="1" hidden="1">Sheet1!$I$102,Sheet1!$J$102,Sheet1!$K$102,Sheet1!$L$102,Sheet1!$S$102,Sheet1!$S$104,Sheet1!$S$105,Sheet1!$S$106,Sheet1!$S$107,Sheet1!$S$108,Sheet1!$S$109,Sheet1!$S$110,Sheet1!$S$111,Sheet1!$S$112,Sheet1!$S$113,Sheet1!$G$114</definedName>
    <definedName name="QB_FORMULA_14" localSheetId="1" hidden="1">Sheet1!$H$114,Sheet1!$I$114,Sheet1!$J$114,Sheet1!$K$114,Sheet1!$L$114,Sheet1!$M$114,Sheet1!$N$114,Sheet1!$O$114,Sheet1!$P$114,Sheet1!$Q$114,Sheet1!$R$114,Sheet1!$S$114,Sheet1!$S$116,Sheet1!$S$117,Sheet1!$S$118,Sheet1!$S$119</definedName>
    <definedName name="QB_FORMULA_15" localSheetId="1" hidden="1">Sheet1!$G$120,Sheet1!$H$120,Sheet1!$I$120,Sheet1!$J$120,Sheet1!$K$120,Sheet1!$L$120,Sheet1!$M$120,Sheet1!$N$120,Sheet1!$O$120,Sheet1!$P$120,Sheet1!$Q$120,Sheet1!$R$120,Sheet1!$S$120,Sheet1!$S$122,Sheet1!$S$123,Sheet1!$G$124</definedName>
    <definedName name="QB_FORMULA_16" localSheetId="1" hidden="1">Sheet1!$H$124,Sheet1!$I$124,Sheet1!$J$124,Sheet1!$K$124,Sheet1!$L$124,Sheet1!$M$124,Sheet1!$N$124,Sheet1!$O$124,Sheet1!$P$124,Sheet1!$Q$124,Sheet1!$R$124,Sheet1!$S$124,Sheet1!$G$125,Sheet1!$H$125,Sheet1!$I$125,Sheet1!$J$125</definedName>
    <definedName name="QB_FORMULA_17" localSheetId="1" hidden="1">Sheet1!$K$125,Sheet1!$L$125,Sheet1!$M$125,Sheet1!$N$125,Sheet1!$O$125,Sheet1!$P$125,Sheet1!$Q$125,Sheet1!$R$125,Sheet1!$S$125,Sheet1!$G$126,Sheet1!$H$126,Sheet1!$I$126,Sheet1!$J$126,Sheet1!$K$126,Sheet1!$L$126,Sheet1!$M$126</definedName>
    <definedName name="QB_FORMULA_18" localSheetId="1" hidden="1">Sheet1!$N$126,Sheet1!$O$126,Sheet1!$P$126,Sheet1!$Q$126,Sheet1!$R$126,Sheet1!$S$126,Sheet1!$S$130,Sheet1!$S$131,Sheet1!$S$132,Sheet1!$G$133,Sheet1!$H$133,Sheet1!$I$133,Sheet1!$J$133,Sheet1!$K$133,Sheet1!$L$133,Sheet1!$M$133</definedName>
    <definedName name="QB_FORMULA_19" localSheetId="1" hidden="1">Sheet1!$N$133,Sheet1!$O$133,Sheet1!$P$133,Sheet1!$Q$133,Sheet1!$R$133,Sheet1!$S$133,Sheet1!$G$134,Sheet1!$H$134,Sheet1!$I$134,Sheet1!$J$134,Sheet1!$K$134,Sheet1!$L$134,Sheet1!$M$134,Sheet1!$N$134,Sheet1!$O$134,Sheet1!$P$134</definedName>
    <definedName name="QB_FORMULA_2" localSheetId="1" hidden="1">Sheet1!$N$18,Sheet1!$O$18,Sheet1!$P$18,Sheet1!$Q$18,Sheet1!$R$18,Sheet1!$S$18,Sheet1!$S$20,Sheet1!$S$22,Sheet1!$S$23,Sheet1!$S$24,Sheet1!$S$25,Sheet1!$S$26,Sheet1!$S$27,Sheet1!$S$28,Sheet1!$S$29,Sheet1!$S$30</definedName>
    <definedName name="QB_FORMULA_20" localSheetId="1" hidden="1">Sheet1!$Q$134,Sheet1!$R$134,Sheet1!$S$134,Sheet1!$G$135,Sheet1!$H$135,Sheet1!$I$135,Sheet1!$J$135,Sheet1!$K$135,Sheet1!$L$135,Sheet1!$M$135,Sheet1!$N$135,Sheet1!$O$135,Sheet1!$P$135,Sheet1!$Q$135,Sheet1!$R$135,Sheet1!$S$135</definedName>
    <definedName name="QB_FORMULA_21" localSheetId="1" hidden="1">Sheet1!$G$136,Sheet1!$H$136,Sheet1!$I$136,Sheet1!$J$136,Sheet1!$K$136,Sheet1!$L$136,Sheet1!$M$136,Sheet1!$N$136,Sheet1!$O$136,Sheet1!$P$136,Sheet1!$Q$136,Sheet1!$R$136,Sheet1!$S$136</definedName>
    <definedName name="QB_FORMULA_3" localSheetId="1" hidden="1">Sheet1!$S$31,Sheet1!$S$32,Sheet1!$S$33,Sheet1!$S$34,Sheet1!$S$35,Sheet1!$S$36,Sheet1!$S$37,Sheet1!$S$38,Sheet1!$S$39,Sheet1!$S$40,Sheet1!$S$41,Sheet1!$S$42,Sheet1!$S$43,Sheet1!$S$44,Sheet1!$S$45,Sheet1!$S$46</definedName>
    <definedName name="QB_FORMULA_4" localSheetId="1" hidden="1">Sheet1!$S$47,Sheet1!$S$48,Sheet1!$S$49,Sheet1!$S$50,Sheet1!$G$51,Sheet1!$H$51,Sheet1!$I$51,Sheet1!$J$51,Sheet1!$K$51,Sheet1!$L$51,Sheet1!$M$51,Sheet1!$N$51,Sheet1!$O$51,Sheet1!$P$51,Sheet1!$Q$51,Sheet1!$R$51</definedName>
    <definedName name="QB_FORMULA_5" localSheetId="1" hidden="1">Sheet1!$S$51,Sheet1!$S$53,Sheet1!$G$54,Sheet1!$H$54,Sheet1!$I$54,Sheet1!$J$54,Sheet1!$K$54,Sheet1!$L$54,Sheet1!$M$54,Sheet1!$N$54,Sheet1!$O$54,Sheet1!$P$54,Sheet1!$Q$54,Sheet1!$R$54,Sheet1!$S$54,Sheet1!$S$56</definedName>
    <definedName name="QB_FORMULA_6" localSheetId="1" hidden="1">Sheet1!$S$57,Sheet1!$G$58,Sheet1!$H$58,Sheet1!$I$58,Sheet1!$J$58,Sheet1!$K$58,Sheet1!$L$58,Sheet1!$M$58,Sheet1!$N$58,Sheet1!$O$58,Sheet1!$P$58,Sheet1!$Q$58,Sheet1!$R$58,Sheet1!$S$58,Sheet1!$S$60,Sheet1!$S$61</definedName>
    <definedName name="QB_FORMULA_7" localSheetId="1" hidden="1">Sheet1!$S$62,Sheet1!$G$63,Sheet1!$H$63,Sheet1!$I$63,Sheet1!$J$63,Sheet1!$K$63,Sheet1!$L$63,Sheet1!$M$63,Sheet1!$N$63,Sheet1!$O$63,Sheet1!$P$63,Sheet1!$Q$63,Sheet1!$R$63,Sheet1!$S$63,Sheet1!$S$65,Sheet1!$S$66</definedName>
    <definedName name="QB_FORMULA_8" localSheetId="1" hidden="1">Sheet1!$S$67,Sheet1!$S$68,Sheet1!$G$69,Sheet1!$H$69,Sheet1!$I$69,Sheet1!$J$69,Sheet1!$K$69,Sheet1!$L$69,Sheet1!$M$69,Sheet1!$N$69,Sheet1!$O$69,Sheet1!$P$69,Sheet1!$Q$69,Sheet1!$R$69,Sheet1!$S$69,Sheet1!$S$71</definedName>
    <definedName name="QB_FORMULA_9" localSheetId="1" hidden="1">Sheet1!$G$72,Sheet1!$H$72,Sheet1!$I$72,Sheet1!$J$72,Sheet1!$K$72,Sheet1!$L$72,Sheet1!$S$72,Sheet1!$S$74,Sheet1!$S$75,Sheet1!$S$76,Sheet1!$S$77,Sheet1!$S$78,Sheet1!$S$79,Sheet1!$S$80,Sheet1!$S$81,Sheet1!$S$82</definedName>
    <definedName name="QB_ROW_100250" localSheetId="1" hidden="1">Sheet1!$F$26</definedName>
    <definedName name="QB_ROW_103250" localSheetId="1" hidden="1">Sheet1!$F$27</definedName>
    <definedName name="QB_ROW_104250" localSheetId="1" hidden="1">Sheet1!$F$28</definedName>
    <definedName name="QB_ROW_105250" localSheetId="1" hidden="1">Sheet1!$F$29</definedName>
    <definedName name="QB_ROW_107250" localSheetId="1" hidden="1">Sheet1!$F$31</definedName>
    <definedName name="QB_ROW_108250" localSheetId="1" hidden="1">Sheet1!$F$32</definedName>
    <definedName name="QB_ROW_109250" localSheetId="1" hidden="1">Sheet1!$F$33</definedName>
    <definedName name="QB_ROW_113250" localSheetId="1" hidden="1">Sheet1!$F$35</definedName>
    <definedName name="QB_ROW_114250" localSheetId="1" hidden="1">Sheet1!$F$34</definedName>
    <definedName name="QB_ROW_115250" localSheetId="1" hidden="1">Sheet1!$F$36</definedName>
    <definedName name="QB_ROW_118250" localSheetId="1" hidden="1">Sheet1!$F$37</definedName>
    <definedName name="QB_ROW_120250" localSheetId="1" hidden="1">Sheet1!$F$38</definedName>
    <definedName name="QB_ROW_122250" localSheetId="1" hidden="1">Sheet1!$F$42</definedName>
    <definedName name="QB_ROW_127250" localSheetId="1" hidden="1">Sheet1!$F$43</definedName>
    <definedName name="QB_ROW_132250" localSheetId="1" hidden="1">Sheet1!$F$45</definedName>
    <definedName name="QB_ROW_133250" localSheetId="1" hidden="1">Sheet1!$F$49</definedName>
    <definedName name="QB_ROW_135250" localSheetId="1" hidden="1">Sheet1!$F$46</definedName>
    <definedName name="QB_ROW_136250" localSheetId="1" hidden="1">Sheet1!$F$47</definedName>
    <definedName name="QB_ROW_137250" localSheetId="1" hidden="1">Sheet1!$F$48</definedName>
    <definedName name="QB_ROW_140250" localSheetId="1" hidden="1">Sheet1!$F$50</definedName>
    <definedName name="QB_ROW_143040" localSheetId="1" hidden="1">Sheet1!$E$52</definedName>
    <definedName name="QB_ROW_143340" localSheetId="1" hidden="1">Sheet1!$E$54</definedName>
    <definedName name="QB_ROW_147250" localSheetId="1" hidden="1">Sheet1!$F$53</definedName>
    <definedName name="QB_ROW_149040" localSheetId="1" hidden="1">Sheet1!$E$55</definedName>
    <definedName name="QB_ROW_149340" localSheetId="1" hidden="1">Sheet1!$E$58</definedName>
    <definedName name="QB_ROW_155250" localSheetId="1" hidden="1">Sheet1!$F$57</definedName>
    <definedName name="QB_ROW_158250" localSheetId="1" hidden="1">Sheet1!$F$80</definedName>
    <definedName name="QB_ROW_168250" localSheetId="1" hidden="1">Sheet1!$F$67</definedName>
    <definedName name="QB_ROW_172040" localSheetId="1" hidden="1">Sheet1!$E$59</definedName>
    <definedName name="QB_ROW_172340" localSheetId="1" hidden="1">Sheet1!$E$63</definedName>
    <definedName name="QB_ROW_173250" localSheetId="1" hidden="1">Sheet1!$F$60</definedName>
    <definedName name="QB_ROW_174250" localSheetId="1" hidden="1">Sheet1!$F$61</definedName>
    <definedName name="QB_ROW_177250" localSheetId="1" hidden="1">Sheet1!$F$62</definedName>
    <definedName name="QB_ROW_18301" localSheetId="1" hidden="1">Sheet1!$A$136</definedName>
    <definedName name="QB_ROW_186040" localSheetId="1" hidden="1">Sheet1!$E$64</definedName>
    <definedName name="QB_ROW_186340" localSheetId="1" hidden="1">Sheet1!$E$69</definedName>
    <definedName name="QB_ROW_187250" localSheetId="1" hidden="1">Sheet1!$F$65</definedName>
    <definedName name="QB_ROW_188250" localSheetId="1" hidden="1">Sheet1!$F$66</definedName>
    <definedName name="QB_ROW_19011" localSheetId="1" hidden="1">Sheet1!$B$3</definedName>
    <definedName name="QB_ROW_190250" localSheetId="1" hidden="1">Sheet1!$F$68</definedName>
    <definedName name="QB_ROW_193040" localSheetId="1" hidden="1">Sheet1!$E$70</definedName>
    <definedName name="QB_ROW_19311" localSheetId="1" hidden="1">Sheet1!$B$126</definedName>
    <definedName name="QB_ROW_193340" localSheetId="1" hidden="1">Sheet1!$E$72</definedName>
    <definedName name="QB_ROW_197250" localSheetId="1" hidden="1">Sheet1!$F$71</definedName>
    <definedName name="QB_ROW_20031" localSheetId="1" hidden="1">Sheet1!$D$4</definedName>
    <definedName name="QB_ROW_201040" localSheetId="1" hidden="1">Sheet1!$E$73</definedName>
    <definedName name="QB_ROW_201340" localSheetId="1" hidden="1">Sheet1!$E$88</definedName>
    <definedName name="QB_ROW_202250" localSheetId="1" hidden="1">Sheet1!$F$75</definedName>
    <definedName name="QB_ROW_20331" localSheetId="1" hidden="1">Sheet1!$D$17</definedName>
    <definedName name="QB_ROW_205250" localSheetId="1" hidden="1">Sheet1!$F$77</definedName>
    <definedName name="QB_ROW_206250" localSheetId="1" hidden="1">Sheet1!$F$78</definedName>
    <definedName name="QB_ROW_207250" localSheetId="1" hidden="1">Sheet1!$F$79</definedName>
    <definedName name="QB_ROW_209250" localSheetId="1" hidden="1">Sheet1!$F$81</definedName>
    <definedName name="QB_ROW_21031" localSheetId="1" hidden="1">Sheet1!$D$19</definedName>
    <definedName name="QB_ROW_212250" localSheetId="1" hidden="1">Sheet1!$F$82</definedName>
    <definedName name="QB_ROW_213250" localSheetId="1" hidden="1">Sheet1!$F$83</definedName>
    <definedName name="QB_ROW_21331" localSheetId="1" hidden="1">Sheet1!$D$125</definedName>
    <definedName name="QB_ROW_215250" localSheetId="1" hidden="1">Sheet1!$F$84</definedName>
    <definedName name="QB_ROW_216250" localSheetId="1" hidden="1">Sheet1!$F$85</definedName>
    <definedName name="QB_ROW_22011" localSheetId="1" hidden="1">Sheet1!$B$127</definedName>
    <definedName name="QB_ROW_220250" localSheetId="1" hidden="1">Sheet1!$F$86</definedName>
    <definedName name="QB_ROW_22311" localSheetId="1" hidden="1">Sheet1!$B$135</definedName>
    <definedName name="QB_ROW_226250" localSheetId="1" hidden="1">Sheet1!$F$87</definedName>
    <definedName name="QB_ROW_233040" localSheetId="1" hidden="1">Sheet1!$E$89</definedName>
    <definedName name="QB_ROW_233340" localSheetId="1" hidden="1">Sheet1!$E$93</definedName>
    <definedName name="QB_ROW_236250" localSheetId="1" hidden="1">Sheet1!$F$90</definedName>
    <definedName name="QB_ROW_24021" localSheetId="1" hidden="1">Sheet1!$C$128</definedName>
    <definedName name="QB_ROW_242040" localSheetId="1" hidden="1">Sheet1!$E$94</definedName>
    <definedName name="QB_ROW_242340" localSheetId="1" hidden="1">Sheet1!$E$97</definedName>
    <definedName name="QB_ROW_24321" localSheetId="1" hidden="1">Sheet1!$C$134</definedName>
    <definedName name="QB_ROW_245250" localSheetId="1" hidden="1">Sheet1!$F$95</definedName>
    <definedName name="QB_ROW_246250" localSheetId="1" hidden="1">Sheet1!$F$96</definedName>
    <definedName name="QB_ROW_250250" localSheetId="1" hidden="1">Sheet1!$F$30</definedName>
    <definedName name="QB_ROW_261040" localSheetId="1" hidden="1">Sheet1!$E$98</definedName>
    <definedName name="QB_ROW_261340" localSheetId="1" hidden="1">Sheet1!$E$102</definedName>
    <definedName name="QB_ROW_265250" localSheetId="1" hidden="1">Sheet1!$F$99</definedName>
    <definedName name="QB_ROW_267250" localSheetId="1" hidden="1">Sheet1!$F$100</definedName>
    <definedName name="QB_ROW_269250" localSheetId="1" hidden="1">Sheet1!$F$101</definedName>
    <definedName name="QB_ROW_273040" localSheetId="1" hidden="1">Sheet1!$E$103</definedName>
    <definedName name="QB_ROW_273340" localSheetId="1" hidden="1">Sheet1!$E$114</definedName>
    <definedName name="QB_ROW_279250" localSheetId="1" hidden="1">Sheet1!$F$104</definedName>
    <definedName name="QB_ROW_280250" localSheetId="1" hidden="1">Sheet1!$F$105</definedName>
    <definedName name="QB_ROW_281250" localSheetId="1" hidden="1">Sheet1!$F$106</definedName>
    <definedName name="QB_ROW_282250" localSheetId="1" hidden="1">Sheet1!$F$108</definedName>
    <definedName name="QB_ROW_283250" localSheetId="1" hidden="1">Sheet1!$F$110</definedName>
    <definedName name="QB_ROW_284250" localSheetId="1" hidden="1">Sheet1!$F$111</definedName>
    <definedName name="QB_ROW_285250" localSheetId="1" hidden="1">Sheet1!$F$112</definedName>
    <definedName name="QB_ROW_287250" localSheetId="1" hidden="1">Sheet1!$F$113</definedName>
    <definedName name="QB_ROW_288040" localSheetId="1" hidden="1">Sheet1!$E$115</definedName>
    <definedName name="QB_ROW_288340" localSheetId="1" hidden="1">Sheet1!$E$120</definedName>
    <definedName name="QB_ROW_289250" localSheetId="1" hidden="1">Sheet1!$F$116</definedName>
    <definedName name="QB_ROW_290250" localSheetId="1" hidden="1">Sheet1!$F$117</definedName>
    <definedName name="QB_ROW_291040" localSheetId="1" hidden="1">Sheet1!$E$121</definedName>
    <definedName name="QB_ROW_291340" localSheetId="1" hidden="1">Sheet1!$E$124</definedName>
    <definedName name="QB_ROW_292250" localSheetId="1" hidden="1">Sheet1!$F$122</definedName>
    <definedName name="QB_ROW_302250" localSheetId="1" hidden="1">Sheet1!$F$123</definedName>
    <definedName name="QB_ROW_306250" localSheetId="1" hidden="1">Sheet1!$F$41</definedName>
    <definedName name="QB_ROW_324250" localSheetId="1" hidden="1">Sheet1!$F$76</definedName>
    <definedName name="QB_ROW_326250" localSheetId="1" hidden="1">Sheet1!$F$22</definedName>
    <definedName name="QB_ROW_331250" localSheetId="1" hidden="1">Sheet1!$F$91</definedName>
    <definedName name="QB_ROW_332240" localSheetId="1" hidden="1">Sheet1!$E$14</definedName>
    <definedName name="QB_ROW_335250" localSheetId="1" hidden="1">Sheet1!$F$92</definedName>
    <definedName name="QB_ROW_338030" localSheetId="1" hidden="1">Sheet1!$D$129</definedName>
    <definedName name="QB_ROW_338240" localSheetId="1" hidden="1">Sheet1!$E$132</definedName>
    <definedName name="QB_ROW_338330" localSheetId="1" hidden="1">Sheet1!$D$133</definedName>
    <definedName name="QB_ROW_339240" localSheetId="1" hidden="1">Sheet1!$E$130</definedName>
    <definedName name="QB_ROW_340240" localSheetId="1" hidden="1">Sheet1!$E$131</definedName>
    <definedName name="QB_ROW_343240" localSheetId="1" hidden="1">Sheet1!$E$7</definedName>
    <definedName name="QB_ROW_344250" localSheetId="1" hidden="1">Sheet1!$F$39</definedName>
    <definedName name="QB_ROW_345250" localSheetId="1" hidden="1">Sheet1!$F$40</definedName>
    <definedName name="QB_ROW_346250" localSheetId="1" hidden="1">Sheet1!$F$109</definedName>
    <definedName name="QB_ROW_347250" localSheetId="1" hidden="1">Sheet1!$F$118</definedName>
    <definedName name="QB_ROW_348250" localSheetId="1" hidden="1">Sheet1!$F$119</definedName>
    <definedName name="QB_ROW_349250" localSheetId="1" hidden="1">Sheet1!$F$44</definedName>
    <definedName name="QB_ROW_351250" localSheetId="1" hidden="1">Sheet1!$F$107</definedName>
    <definedName name="QB_ROW_355250" localSheetId="1" hidden="1">Sheet1!$F$56</definedName>
    <definedName name="QB_ROW_356240" localSheetId="1" hidden="1">Sheet1!$E$12</definedName>
    <definedName name="QB_ROW_357250" localSheetId="1" hidden="1">Sheet1!$F$74</definedName>
    <definedName name="QB_ROW_363240" localSheetId="1" hidden="1">Sheet1!$E$15</definedName>
    <definedName name="QB_ROW_366240" localSheetId="1" hidden="1">Sheet1!$E$16</definedName>
    <definedName name="QB_ROW_61240" localSheetId="1" hidden="1">Sheet1!$E$5</definedName>
    <definedName name="QB_ROW_62240" localSheetId="1" hidden="1">Sheet1!$E$6</definedName>
    <definedName name="QB_ROW_63240" localSheetId="1" hidden="1">Sheet1!$E$8</definedName>
    <definedName name="QB_ROW_67240" localSheetId="1" hidden="1">Sheet1!$E$9</definedName>
    <definedName name="QB_ROW_72240" localSheetId="1" hidden="1">Sheet1!$E$10</definedName>
    <definedName name="QB_ROW_76240" localSheetId="1" hidden="1">Sheet1!$E$11</definedName>
    <definedName name="QB_ROW_81240" localSheetId="1" hidden="1">Sheet1!$E$13</definedName>
    <definedName name="QB_ROW_86321" localSheetId="1" hidden="1">Sheet1!$C$18</definedName>
    <definedName name="QB_ROW_91240" localSheetId="1" hidden="1">Sheet1!$E$20</definedName>
    <definedName name="QB_ROW_93040" localSheetId="1" hidden="1">Sheet1!$E$21</definedName>
    <definedName name="QB_ROW_93340" localSheetId="1" hidden="1">Sheet1!$E$51</definedName>
    <definedName name="QB_ROW_96250" localSheetId="1" hidden="1">Sheet1!$F$23</definedName>
    <definedName name="QB_ROW_98250" localSheetId="1" hidden="1">Sheet1!$F$24</definedName>
    <definedName name="QB_ROW_99250" localSheetId="1" hidden="1">Sheet1!$F$25</definedName>
    <definedName name="QBCANSUPPORTUPDATE" localSheetId="1">TRUE</definedName>
    <definedName name="QBCOMPANYFILENAME" localSheetId="1">"C:\Users\Public\Documents\Intuit\QuickBooks\Company Files\Healthy Learning Academy.QBW"</definedName>
    <definedName name="QBENDDATE" localSheetId="1">20150630</definedName>
    <definedName name="QBHEADERSONSCREEN" localSheetId="1">FALSE</definedName>
    <definedName name="QBMETADATASIZE" localSheetId="1">5785</definedName>
    <definedName name="QBPRESERVECOLOR" localSheetId="1">TRUE</definedName>
    <definedName name="QBPRESERVEFONT" localSheetId="1">TRUE</definedName>
    <definedName name="QBPRESERVEROWHEIGHT" localSheetId="1">TRUE</definedName>
    <definedName name="QBPRESERVESPACE" localSheetId="1">FALSE</definedName>
    <definedName name="QBREPORTCOLAXIS" localSheetId="1">6</definedName>
    <definedName name="QBREPORTCOMPANYID" localSheetId="1">"a60b99a52e6441e5b464866cf3cf547d"</definedName>
    <definedName name="QBREPORTCOMPARECOL_ANNUALBUDGET" localSheetId="1">FALSE</definedName>
    <definedName name="QBREPORTCOMPARECOL_AVGCOGS" localSheetId="1">FALSE</definedName>
    <definedName name="QBREPORTCOMPARECOL_AVGPRICE" localSheetId="1">FALSE</definedName>
    <definedName name="QBREPORTCOMPARECOL_BUDDIFF" localSheetId="1">FALSE</definedName>
    <definedName name="QBREPORTCOMPARECOL_BUDGET" localSheetId="1">TRUE</definedName>
    <definedName name="QBREPORTCOMPARECOL_BUDPCT" localSheetId="1">FALSE</definedName>
    <definedName name="QBREPORTCOMPARECOL_COGS" localSheetId="1">FALSE</definedName>
    <definedName name="QBREPORTCOMPARECOL_EXCLUDEAMOUNT" localSheetId="1">FALSE</definedName>
    <definedName name="QBREPORTCOMPARECOL_EXCLUDECURPERIOD" localSheetId="1">TRUE</definedName>
    <definedName name="QBREPORTCOMPARECOL_FORECAST" localSheetId="1">FALSE</definedName>
    <definedName name="QBREPORTCOMPARECOL_GROSSMARGIN" localSheetId="1">FALSE</definedName>
    <definedName name="QBREPORTCOMPARECOL_GROSSMARGINPCT" localSheetId="1">FALSE</definedName>
    <definedName name="QBREPORTCOMPARECOL_HOURS" localSheetId="1">FALSE</definedName>
    <definedName name="QBREPORTCOMPARECOL_PCTCOL" localSheetId="1">FALSE</definedName>
    <definedName name="QBREPORTCOMPARECOL_PCTEXPENSE" localSheetId="1">FALSE</definedName>
    <definedName name="QBREPORTCOMPARECOL_PCTINCOME" localSheetId="1">FALSE</definedName>
    <definedName name="QBREPORTCOMPARECOL_PCTOFSALES" localSheetId="1">FALSE</definedName>
    <definedName name="QBREPORTCOMPARECOL_PCTROW" localSheetId="1">FALSE</definedName>
    <definedName name="QBREPORTCOMPARECOL_PPDIFF" localSheetId="1">FALSE</definedName>
    <definedName name="QBREPORTCOMPARECOL_PPPCT" localSheetId="1">FALSE</definedName>
    <definedName name="QBREPORTCOMPARECOL_PREVPERIOD" localSheetId="1">FALSE</definedName>
    <definedName name="QBREPORTCOMPARECOL_PREVYEAR" localSheetId="1">FALSE</definedName>
    <definedName name="QBREPORTCOMPARECOL_PYDIFF" localSheetId="1">FALSE</definedName>
    <definedName name="QBREPORTCOMPARECOL_PYPCT" localSheetId="1">FALSE</definedName>
    <definedName name="QBREPORTCOMPARECOL_QTY" localSheetId="1">FALSE</definedName>
    <definedName name="QBREPORTCOMPARECOL_RATE" localSheetId="1">FALSE</definedName>
    <definedName name="QBREPORTCOMPARECOL_TRIPBILLEDMILES" localSheetId="1">FALSE</definedName>
    <definedName name="QBREPORTCOMPARECOL_TRIPBILLINGAMOUNT" localSheetId="1">FALSE</definedName>
    <definedName name="QBREPORTCOMPARECOL_TRIPMILES" localSheetId="1">FALSE</definedName>
    <definedName name="QBREPORTCOMPARECOL_TRIPNOTBILLABLEMILES" localSheetId="1">FALSE</definedName>
    <definedName name="QBREPORTCOMPARECOL_TRIPTAXDEDUCTIBLEAMOUNT" localSheetId="1">FALSE</definedName>
    <definedName name="QBREPORTCOMPARECOL_TRIPUNBILLEDMILES" localSheetId="1">FALSE</definedName>
    <definedName name="QBREPORTCOMPARECOL_YTD" localSheetId="1">FALSE</definedName>
    <definedName name="QBREPORTCOMPARECOL_YTDBUDGET" localSheetId="1">FALSE</definedName>
    <definedName name="QBREPORTCOMPARECOL_YTDPCT" localSheetId="1">FALSE</definedName>
    <definedName name="QBREPORTROWAXIS" localSheetId="1">11</definedName>
    <definedName name="QBREPORTSUBCOLAXIS" localSheetId="1">24</definedName>
    <definedName name="QBREPORTTYPE" localSheetId="1">287</definedName>
    <definedName name="QBROWHEADERS" localSheetId="1">6</definedName>
    <definedName name="QBSTARTDATE" localSheetId="1">20140701</definedName>
  </definedNames>
  <calcPr calcId="152511"/>
</workbook>
</file>

<file path=xl/calcChain.xml><?xml version="1.0" encoding="utf-8"?>
<calcChain xmlns="http://schemas.openxmlformats.org/spreadsheetml/2006/main">
  <c r="R133" i="1" l="1"/>
  <c r="R134" i="1" s="1"/>
  <c r="R135" i="1" s="1"/>
  <c r="Q133" i="1"/>
  <c r="Q134" i="1" s="1"/>
  <c r="Q135" i="1" s="1"/>
  <c r="P133" i="1"/>
  <c r="P134" i="1" s="1"/>
  <c r="P135" i="1" s="1"/>
  <c r="O133" i="1"/>
  <c r="O134" i="1" s="1"/>
  <c r="O135" i="1" s="1"/>
  <c r="N133" i="1"/>
  <c r="N134" i="1" s="1"/>
  <c r="N135" i="1" s="1"/>
  <c r="M133" i="1"/>
  <c r="M134" i="1" s="1"/>
  <c r="M135" i="1" s="1"/>
  <c r="L133" i="1"/>
  <c r="L134" i="1" s="1"/>
  <c r="L135" i="1" s="1"/>
  <c r="K133" i="1"/>
  <c r="K134" i="1" s="1"/>
  <c r="K135" i="1" s="1"/>
  <c r="J133" i="1"/>
  <c r="J134" i="1" s="1"/>
  <c r="J135" i="1" s="1"/>
  <c r="I133" i="1"/>
  <c r="I134" i="1" s="1"/>
  <c r="I135" i="1" s="1"/>
  <c r="H133" i="1"/>
  <c r="H134" i="1" s="1"/>
  <c r="H135" i="1" s="1"/>
  <c r="G133" i="1"/>
  <c r="G134" i="1" s="1"/>
  <c r="S132" i="1"/>
  <c r="S131" i="1"/>
  <c r="S130" i="1"/>
  <c r="R124" i="1"/>
  <c r="Q124" i="1"/>
  <c r="P124" i="1"/>
  <c r="O124" i="1"/>
  <c r="N124" i="1"/>
  <c r="M124" i="1"/>
  <c r="L124" i="1"/>
  <c r="K124" i="1"/>
  <c r="J124" i="1"/>
  <c r="I124" i="1"/>
  <c r="H124" i="1"/>
  <c r="G124" i="1"/>
  <c r="S124" i="1" s="1"/>
  <c r="S123" i="1"/>
  <c r="S122" i="1"/>
  <c r="R120" i="1"/>
  <c r="Q120" i="1"/>
  <c r="P120" i="1"/>
  <c r="O120" i="1"/>
  <c r="N120" i="1"/>
  <c r="M120" i="1"/>
  <c r="L120" i="1"/>
  <c r="K120" i="1"/>
  <c r="J120" i="1"/>
  <c r="I120" i="1"/>
  <c r="H120" i="1"/>
  <c r="G120" i="1"/>
  <c r="S120" i="1" s="1"/>
  <c r="S119" i="1"/>
  <c r="S118" i="1"/>
  <c r="S117" i="1"/>
  <c r="S116" i="1"/>
  <c r="R114" i="1"/>
  <c r="Q114" i="1"/>
  <c r="P114" i="1"/>
  <c r="O114" i="1"/>
  <c r="N114" i="1"/>
  <c r="M114" i="1"/>
  <c r="L114" i="1"/>
  <c r="K114" i="1"/>
  <c r="J114" i="1"/>
  <c r="I114" i="1"/>
  <c r="H114" i="1"/>
  <c r="G114" i="1"/>
  <c r="S114" i="1" s="1"/>
  <c r="S113" i="1"/>
  <c r="S112" i="1"/>
  <c r="S111" i="1"/>
  <c r="S110" i="1"/>
  <c r="S109" i="1"/>
  <c r="S108" i="1"/>
  <c r="S107" i="1"/>
  <c r="S106" i="1"/>
  <c r="S105" i="1"/>
  <c r="S104" i="1"/>
  <c r="L102" i="1"/>
  <c r="K102" i="1"/>
  <c r="J102" i="1"/>
  <c r="I102" i="1"/>
  <c r="H102" i="1"/>
  <c r="G102" i="1"/>
  <c r="S102" i="1" s="1"/>
  <c r="S101" i="1"/>
  <c r="S100" i="1"/>
  <c r="S99" i="1"/>
  <c r="R97" i="1"/>
  <c r="Q97" i="1"/>
  <c r="P97" i="1"/>
  <c r="O97" i="1"/>
  <c r="N97" i="1"/>
  <c r="M97" i="1"/>
  <c r="L97" i="1"/>
  <c r="K97" i="1"/>
  <c r="J97" i="1"/>
  <c r="I97" i="1"/>
  <c r="H97" i="1"/>
  <c r="G97" i="1"/>
  <c r="S97" i="1" s="1"/>
  <c r="S96" i="1"/>
  <c r="S95" i="1"/>
  <c r="L93" i="1"/>
  <c r="K93" i="1"/>
  <c r="J93" i="1"/>
  <c r="I93" i="1"/>
  <c r="H93" i="1"/>
  <c r="G93" i="1"/>
  <c r="S93" i="1" s="1"/>
  <c r="S92" i="1"/>
  <c r="S91" i="1"/>
  <c r="S90" i="1"/>
  <c r="R88" i="1"/>
  <c r="Q88" i="1"/>
  <c r="P88" i="1"/>
  <c r="O88" i="1"/>
  <c r="N88" i="1"/>
  <c r="M88" i="1"/>
  <c r="L88" i="1"/>
  <c r="K88" i="1"/>
  <c r="J88" i="1"/>
  <c r="I88" i="1"/>
  <c r="H88" i="1"/>
  <c r="G88" i="1"/>
  <c r="S88" i="1" s="1"/>
  <c r="S87" i="1"/>
  <c r="S86" i="1"/>
  <c r="S85" i="1"/>
  <c r="S84" i="1"/>
  <c r="S83" i="1"/>
  <c r="S82" i="1"/>
  <c r="S81" i="1"/>
  <c r="S80" i="1"/>
  <c r="S79" i="1"/>
  <c r="S78" i="1"/>
  <c r="S77" i="1"/>
  <c r="S76" i="1"/>
  <c r="S75" i="1"/>
  <c r="S74" i="1"/>
  <c r="L72" i="1"/>
  <c r="K72" i="1"/>
  <c r="J72" i="1"/>
  <c r="I72" i="1"/>
  <c r="H72" i="1"/>
  <c r="G72" i="1"/>
  <c r="S72" i="1" s="1"/>
  <c r="S71" i="1"/>
  <c r="R69" i="1"/>
  <c r="Q69" i="1"/>
  <c r="P69" i="1"/>
  <c r="O69" i="1"/>
  <c r="N69" i="1"/>
  <c r="M69" i="1"/>
  <c r="L69" i="1"/>
  <c r="K69" i="1"/>
  <c r="J69" i="1"/>
  <c r="I69" i="1"/>
  <c r="H69" i="1"/>
  <c r="G69" i="1"/>
  <c r="S69" i="1" s="1"/>
  <c r="S68" i="1"/>
  <c r="S67" i="1"/>
  <c r="S66" i="1"/>
  <c r="S65" i="1"/>
  <c r="R63" i="1"/>
  <c r="Q63" i="1"/>
  <c r="P63" i="1"/>
  <c r="O63" i="1"/>
  <c r="N63" i="1"/>
  <c r="M63" i="1"/>
  <c r="L63" i="1"/>
  <c r="K63" i="1"/>
  <c r="J63" i="1"/>
  <c r="I63" i="1"/>
  <c r="H63" i="1"/>
  <c r="G63" i="1"/>
  <c r="S63" i="1" s="1"/>
  <c r="S62" i="1"/>
  <c r="S61" i="1"/>
  <c r="S60" i="1"/>
  <c r="R58" i="1"/>
  <c r="Q58" i="1"/>
  <c r="P58" i="1"/>
  <c r="O58" i="1"/>
  <c r="N58" i="1"/>
  <c r="M58" i="1"/>
  <c r="L58" i="1"/>
  <c r="K58" i="1"/>
  <c r="J58" i="1"/>
  <c r="I58" i="1"/>
  <c r="H58" i="1"/>
  <c r="G58" i="1"/>
  <c r="S58" i="1" s="1"/>
  <c r="S57" i="1"/>
  <c r="S56" i="1"/>
  <c r="R54" i="1"/>
  <c r="Q54" i="1"/>
  <c r="P54" i="1"/>
  <c r="O54" i="1"/>
  <c r="N54" i="1"/>
  <c r="M54" i="1"/>
  <c r="L54" i="1"/>
  <c r="K54" i="1"/>
  <c r="J54" i="1"/>
  <c r="I54" i="1"/>
  <c r="H54" i="1"/>
  <c r="G54" i="1"/>
  <c r="S54" i="1" s="1"/>
  <c r="S53" i="1"/>
  <c r="R51" i="1"/>
  <c r="R125" i="1" s="1"/>
  <c r="Q51" i="1"/>
  <c r="Q125" i="1" s="1"/>
  <c r="P51" i="1"/>
  <c r="P125" i="1" s="1"/>
  <c r="O51" i="1"/>
  <c r="O125" i="1" s="1"/>
  <c r="N51" i="1"/>
  <c r="N125" i="1" s="1"/>
  <c r="M51" i="1"/>
  <c r="M125" i="1" s="1"/>
  <c r="L51" i="1"/>
  <c r="L125" i="1" s="1"/>
  <c r="K51" i="1"/>
  <c r="K125" i="1" s="1"/>
  <c r="J51" i="1"/>
  <c r="J125" i="1" s="1"/>
  <c r="I51" i="1"/>
  <c r="I125" i="1" s="1"/>
  <c r="H51" i="1"/>
  <c r="H125" i="1" s="1"/>
  <c r="G51" i="1"/>
  <c r="G125" i="1" s="1"/>
  <c r="S50" i="1"/>
  <c r="S49" i="1"/>
  <c r="S48" i="1"/>
  <c r="S47" i="1"/>
  <c r="S46" i="1"/>
  <c r="S45" i="1"/>
  <c r="S44" i="1"/>
  <c r="S43" i="1"/>
  <c r="S42" i="1"/>
  <c r="S41" i="1"/>
  <c r="S40" i="1"/>
  <c r="S39" i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0" i="1"/>
  <c r="R18" i="1"/>
  <c r="R126" i="1" s="1"/>
  <c r="R136" i="1" s="1"/>
  <c r="P18" i="1"/>
  <c r="N18" i="1"/>
  <c r="N126" i="1" s="1"/>
  <c r="N136" i="1" s="1"/>
  <c r="L18" i="1"/>
  <c r="J18" i="1"/>
  <c r="J126" i="1" s="1"/>
  <c r="J136" i="1" s="1"/>
  <c r="H18" i="1"/>
  <c r="R17" i="1"/>
  <c r="Q17" i="1"/>
  <c r="Q18" i="1" s="1"/>
  <c r="Q126" i="1" s="1"/>
  <c r="Q136" i="1" s="1"/>
  <c r="P17" i="1"/>
  <c r="O17" i="1"/>
  <c r="O18" i="1" s="1"/>
  <c r="O126" i="1" s="1"/>
  <c r="O136" i="1" s="1"/>
  <c r="N17" i="1"/>
  <c r="M17" i="1"/>
  <c r="M18" i="1" s="1"/>
  <c r="M126" i="1" s="1"/>
  <c r="M136" i="1" s="1"/>
  <c r="L17" i="1"/>
  <c r="K17" i="1"/>
  <c r="K18" i="1" s="1"/>
  <c r="K126" i="1" s="1"/>
  <c r="K136" i="1" s="1"/>
  <c r="J17" i="1"/>
  <c r="I17" i="1"/>
  <c r="I18" i="1" s="1"/>
  <c r="I126" i="1" s="1"/>
  <c r="I136" i="1" s="1"/>
  <c r="H17" i="1"/>
  <c r="G17" i="1"/>
  <c r="G18" i="1" s="1"/>
  <c r="S16" i="1"/>
  <c r="S15" i="1"/>
  <c r="S14" i="1"/>
  <c r="S13" i="1"/>
  <c r="S12" i="1"/>
  <c r="S11" i="1"/>
  <c r="S10" i="1"/>
  <c r="S9" i="1"/>
  <c r="S8" i="1"/>
  <c r="S7" i="1"/>
  <c r="S6" i="1"/>
  <c r="S5" i="1"/>
  <c r="G126" i="1" l="1"/>
  <c r="S18" i="1"/>
  <c r="H126" i="1"/>
  <c r="H136" i="1" s="1"/>
  <c r="L126" i="1"/>
  <c r="L136" i="1" s="1"/>
  <c r="P126" i="1"/>
  <c r="P136" i="1" s="1"/>
  <c r="S125" i="1"/>
  <c r="S134" i="1"/>
  <c r="G135" i="1"/>
  <c r="S135" i="1" s="1"/>
  <c r="S17" i="1"/>
  <c r="S51" i="1"/>
  <c r="S133" i="1"/>
  <c r="G136" i="1" l="1"/>
  <c r="S136" i="1" s="1"/>
  <c r="S126" i="1"/>
</calcChain>
</file>

<file path=xl/sharedStrings.xml><?xml version="1.0" encoding="utf-8"?>
<sst xmlns="http://schemas.openxmlformats.org/spreadsheetml/2006/main" count="148" uniqueCount="140">
  <si>
    <t>TOTAL</t>
  </si>
  <si>
    <t>Jul 14</t>
  </si>
  <si>
    <t>Aug 14</t>
  </si>
  <si>
    <t>Sep 14</t>
  </si>
  <si>
    <t>Oct 14</t>
  </si>
  <si>
    <t>Nov 14</t>
  </si>
  <si>
    <t>Dec 14</t>
  </si>
  <si>
    <t>Jan 15</t>
  </si>
  <si>
    <t>Feb 15</t>
  </si>
  <si>
    <t>Mar 15</t>
  </si>
  <si>
    <t>Apr 15</t>
  </si>
  <si>
    <t>May 15</t>
  </si>
  <si>
    <t>Jun 15</t>
  </si>
  <si>
    <t>Jul '14 - Jun 15</t>
  </si>
  <si>
    <t>Ordinary Income/Expense</t>
  </si>
  <si>
    <t>Income</t>
  </si>
  <si>
    <t>3310 · REVENUE FROM STATE SOURCES-FEFP</t>
  </si>
  <si>
    <t>3311 · TEACHER TRAINING STIPEND</t>
  </si>
  <si>
    <t>3315 · EXTENDED DAY ENRICHMENT PROGRAM</t>
  </si>
  <si>
    <t>3334 · FLORIDA LEAD PROGRAM</t>
  </si>
  <si>
    <t>3396 · PECO-CAPITAL OUTLAY FUNDS</t>
  </si>
  <si>
    <t>3440 · GIFTS, GRANT, AND BEQUESTS</t>
  </si>
  <si>
    <t>3460 · FIELD TRIP FEES</t>
  </si>
  <si>
    <t>3465 · SAFTEY PATROL FEES/FUNDRAISNG</t>
  </si>
  <si>
    <t>3495 · FUNDRAISING PROCEEDS</t>
  </si>
  <si>
    <t>3721 · DEBT ISSUANCE</t>
  </si>
  <si>
    <t>3725 · MISCELLEOUS INCOME</t>
  </si>
  <si>
    <t>3726 · SAFETY PATROL</t>
  </si>
  <si>
    <t>Total Income</t>
  </si>
  <si>
    <t>Gross Profit</t>
  </si>
  <si>
    <t>Expense</t>
  </si>
  <si>
    <t>Suspense-Sharon 352-840-0600</t>
  </si>
  <si>
    <t>5100 · BASIC INSTRUCTIONAL</t>
  </si>
  <si>
    <t>126 · GRANT AWARD BONUS</t>
  </si>
  <si>
    <t>120.51 · SALARIES - TEACHERS</t>
  </si>
  <si>
    <t>140 · SALARIES - SUBSTITUTES</t>
  </si>
  <si>
    <t>150.51a · SALARIES - AIDES</t>
  </si>
  <si>
    <t>165 - SALARIES - AFTER SCHOOL</t>
  </si>
  <si>
    <t>210 - EMPLOYEE RETIREMENT</t>
  </si>
  <si>
    <t>220.51 · FICA/MED TAXES</t>
  </si>
  <si>
    <t>221 · PENALTY TAXES</t>
  </si>
  <si>
    <t>223 - STATE UNEMPLOYMENT</t>
  </si>
  <si>
    <t>230 - HEALTH INSURANCE</t>
  </si>
  <si>
    <t>240 - WORKERS COMP INSURANCE</t>
  </si>
  <si>
    <t>290 - OTHER EMPLOYEE BENEFITS</t>
  </si>
  <si>
    <t>390 - OTHER PURCHASED SERVICES</t>
  </si>
  <si>
    <t>393 · FINGERPRINTS</t>
  </si>
  <si>
    <t>509 - SUPPLIES</t>
  </si>
  <si>
    <t>511a - SUPPLIES - LEAD PROGRAM</t>
  </si>
  <si>
    <t>513 - ART - INSTR SUPP</t>
  </si>
  <si>
    <t>516 · SUPPLIES - COOKING</t>
  </si>
  <si>
    <t>517 · SUPPLIES - GARDENING</t>
  </si>
  <si>
    <t>518 · SUPPLIES-PE</t>
  </si>
  <si>
    <t>519 - MUSIC - INSTRU SUPP</t>
  </si>
  <si>
    <t>520 - TEXTBOOKS</t>
  </si>
  <si>
    <t>530 · EDEP SUPPLIES</t>
  </si>
  <si>
    <t>590 · OTHER MATLS &amp; SUPPLIES</t>
  </si>
  <si>
    <t>641 - CAPITALIZED F, F, &amp; EQUIP</t>
  </si>
  <si>
    <t>642 - NON CAPITALIZED FF&amp;E</t>
  </si>
  <si>
    <t>643 - CAPITAL COMPUTER HARDWARE</t>
  </si>
  <si>
    <t>610 · LIBRARY BOOKS</t>
  </si>
  <si>
    <t>692 · NON CAPITALIZED SOFTWARE</t>
  </si>
  <si>
    <t>Total 5100 · BASIC INSTRUCTIONAL</t>
  </si>
  <si>
    <t>5200 · EXCEPTIONAL STUDENT EDUCATION</t>
  </si>
  <si>
    <t>310 - PROFESSIONAL SERVICES</t>
  </si>
  <si>
    <t>Total 5200 · EXCEPTIONAL STUDENT EDUCATION</t>
  </si>
  <si>
    <t>5500 · OTHER INSTRUCTION</t>
  </si>
  <si>
    <t>380 · SAFETY PATROL</t>
  </si>
  <si>
    <t>390 - FIELD TRIP EXPENSE</t>
  </si>
  <si>
    <t>Total 5500 · OTHER INSTRUCTION</t>
  </si>
  <si>
    <t>6150 · PARENTAL INVOLVEMENT</t>
  </si>
  <si>
    <t>120 - STIPEND-TEACHER</t>
  </si>
  <si>
    <t>220 - FICA/ MED</t>
  </si>
  <si>
    <t>510 - SUPPLIES</t>
  </si>
  <si>
    <t>Total 6150 · PARENTAL INVOLVEMENT</t>
  </si>
  <si>
    <t>6400 · INSTR STAFF TRAINING SERVICES</t>
  </si>
  <si>
    <t>100 - STIPENDS</t>
  </si>
  <si>
    <t>220 - EMPLOYER FICA/MED</t>
  </si>
  <si>
    <t>330 - TRAVEL</t>
  </si>
  <si>
    <t>Total 6400 · INSTR STAFF TRAINING SERVICES</t>
  </si>
  <si>
    <t>7100 · BOARD DEVELOPMENT</t>
  </si>
  <si>
    <t>392 - FINGERPRINTING - BOARD MB</t>
  </si>
  <si>
    <t>Total 7100 · BOARD DEVELOPMENT</t>
  </si>
  <si>
    <t>7300 · SCHOOL ADMINISTRATION</t>
  </si>
  <si>
    <t>389 · ADVERTISING</t>
  </si>
  <si>
    <t>110 · SALARIES - ADMINISTRATION</t>
  </si>
  <si>
    <t>112 · ADMINISTRATIVE BONUS</t>
  </si>
  <si>
    <t>160.73 · SALARIES - OFFICE PERSONNEL</t>
  </si>
  <si>
    <t>210 · RETIREMENT</t>
  </si>
  <si>
    <t>220.73 · FICA/MED TAXES</t>
  </si>
  <si>
    <t>230 · INSURANCE</t>
  </si>
  <si>
    <t>320 · PROFESSIONAL DEVELOPMENT</t>
  </si>
  <si>
    <t>372 - POSTAGE</t>
  </si>
  <si>
    <t>390 - PRINTING &amp; DUPLICATION</t>
  </si>
  <si>
    <t>730 - DUES &amp; FEES</t>
  </si>
  <si>
    <t>Total 7300 · SCHOOL ADMINISTRATION</t>
  </si>
  <si>
    <t>7400 · FACILITIES ACQUISITION &amp; CONTSR</t>
  </si>
  <si>
    <t>630 - BUILDINGS &amp; FIXED EQUIP</t>
  </si>
  <si>
    <t>632 - NON-CAP FURN, FIX &amp; EQUIP</t>
  </si>
  <si>
    <t>643 · CLOSING COSTS</t>
  </si>
  <si>
    <t>Total 7400 · FACILITIES ACQUISITION &amp; CONTSR</t>
  </si>
  <si>
    <t>7500 · FISCAL SERVICES</t>
  </si>
  <si>
    <t>310 - ACCOUNTING SERVICES</t>
  </si>
  <si>
    <t>310 - AUDIT SERVICES</t>
  </si>
  <si>
    <t>Total 7500 · FISCAL SERVICES</t>
  </si>
  <si>
    <t>7720 · INFORMATION SERVICES</t>
  </si>
  <si>
    <t>371 - TELEPHONE</t>
  </si>
  <si>
    <t>510 - MATERIALS &amp; SUPPLIES</t>
  </si>
  <si>
    <t>Total 7720 · INFORMATION SERVICES</t>
  </si>
  <si>
    <t>7900 · OPERATION OF PLANT</t>
  </si>
  <si>
    <t>320 - INSURANCE</t>
  </si>
  <si>
    <t>350 - REPAIR &amp; MAINTENANCE</t>
  </si>
  <si>
    <t>370 - TELEPHONE</t>
  </si>
  <si>
    <t>375 · ALARM MONITORING</t>
  </si>
  <si>
    <t>380 - WATER, SEWER, &amp; GARBAGE</t>
  </si>
  <si>
    <t>385 · GARBAGE</t>
  </si>
  <si>
    <t>430 - ELECTRIC</t>
  </si>
  <si>
    <t>Total 7900 · OPERATION OF PLANT</t>
  </si>
  <si>
    <t>8100 · MAINTENANCE OF PLANT</t>
  </si>
  <si>
    <t>390 - CONTRACT CLEANING SERVICE</t>
  </si>
  <si>
    <t>390 - PROFESSIONAL SERVICES</t>
  </si>
  <si>
    <t>391 · LAWN MAINTENANCE</t>
  </si>
  <si>
    <t>395 · PEST CONTROL</t>
  </si>
  <si>
    <t>Total 8100 · MAINTENANCE OF PLANT</t>
  </si>
  <si>
    <t>9100 · COMMUNITY SERVICES</t>
  </si>
  <si>
    <t>150 - PARENT INVOLVEMENT</t>
  </si>
  <si>
    <t>510 - FUNDRAISING EXPENSES</t>
  </si>
  <si>
    <t>Total 9100 · COMMUNITY SERVICES</t>
  </si>
  <si>
    <t>Total Expense</t>
  </si>
  <si>
    <t>Net Ordinary Income</t>
  </si>
  <si>
    <t>Other Income/Expense</t>
  </si>
  <si>
    <t>Other Expense</t>
  </si>
  <si>
    <t>9200 · DEBT SERVICE</t>
  </si>
  <si>
    <t>711 · DEBT RETIREMENT</t>
  </si>
  <si>
    <t>720 · INTEREST</t>
  </si>
  <si>
    <t>9200 · DEBT SERVICE - Other</t>
  </si>
  <si>
    <t>Total 9200 · DEBT SERVICE</t>
  </si>
  <si>
    <t>Total Other Expense</t>
  </si>
  <si>
    <t>Net Other Income</t>
  </si>
  <si>
    <t>Net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</si>
</sst>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sz val="10"/>
      <name val="Arial"/>
      <family val="2"/>
    </font>
    <font>
      <sz val="11"/>
      <color rgb="FF000000"/>
      <name val="Calibri"/>
      <family val="2"/>
    </font>
    <font>
      <sz val="11"/>
      <color rgb="FF333333"/>
      <name val="Tahoma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2" fillId="0" borderId="0"/>
  </cellStyleXfs>
  <cellXfs count="19">
    <xf numFmtId="0" fontId="0" fillId="0" borderId="0" xfId="0"/>
    <xf numFmtId="49" fontId="1" fillId="0" borderId="0" xfId="0" applyNumberFormat="1" applyFont="1"/>
    <xf numFmtId="49" fontId="0" fillId="0" borderId="0" xfId="0" applyNumberFormat="1" applyBorder="1" applyAlignment="1">
      <alignment horizontal="centerContinuous"/>
    </xf>
    <xf numFmtId="49" fontId="1" fillId="0" borderId="0" xfId="0" applyNumberFormat="1" applyFont="1" applyBorder="1" applyAlignment="1">
      <alignment horizontal="centerContinuous"/>
    </xf>
    <xf numFmtId="39" fontId="1" fillId="0" borderId="0" xfId="0" applyNumberFormat="1" applyFont="1"/>
    <xf numFmtId="39" fontId="1" fillId="0" borderId="0" xfId="0" applyNumberFormat="1" applyFont="1" applyBorder="1"/>
    <xf numFmtId="39" fontId="1" fillId="0" borderId="3" xfId="0" applyNumberFormat="1" applyFont="1" applyBorder="1"/>
    <xf numFmtId="39" fontId="1" fillId="0" borderId="2" xfId="0" applyNumberFormat="1" applyFont="1" applyBorder="1"/>
    <xf numFmtId="39" fontId="1" fillId="0" borderId="4" xfId="0" applyNumberFormat="1" applyFont="1" applyBorder="1"/>
    <xf numFmtId="39" fontId="1" fillId="0" borderId="5" xfId="0" applyNumberFormat="1" applyFont="1" applyBorder="1"/>
    <xf numFmtId="0" fontId="1" fillId="0" borderId="0" xfId="0" applyFont="1"/>
    <xf numFmtId="49" fontId="1" fillId="0" borderId="0" xfId="0" applyNumberFormat="1" applyFon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NumberFormat="1" applyFont="1"/>
    <xf numFmtId="0" fontId="0" fillId="0" borderId="0" xfId="0" applyNumberFormat="1"/>
    <xf numFmtId="0" fontId="3" fillId="0" borderId="0" xfId="1" applyFont="1" applyBorder="1"/>
    <xf numFmtId="0" fontId="3" fillId="0" borderId="0" xfId="1" applyFont="1" applyFill="1" applyBorder="1"/>
    <xf numFmtId="0" fontId="4" fillId="0" borderId="0" xfId="1" applyFont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885825</xdr:colOff>
      <xdr:row>30</xdr:row>
      <xdr:rowOff>66675</xdr:rowOff>
    </xdr:to>
    <xdr:pic>
      <xdr:nvPicPr>
        <xdr:cNvPr id="2" name="Picture 2" descr="ExcelTipsV3_nolink_978x500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411075" cy="638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19050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19050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3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2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0"/>
  <sheetViews>
    <sheetView showGridLines="0" zoomScale="84" zoomScaleNormal="84" workbookViewId="0">
      <selection activeCell="F32" sqref="F32"/>
    </sheetView>
  </sheetViews>
  <sheetFormatPr defaultColWidth="8.85546875" defaultRowHeight="15" x14ac:dyDescent="0.25"/>
  <cols>
    <col min="1" max="1" width="3" style="16" customWidth="1"/>
    <col min="2" max="2" width="4.140625" style="16" customWidth="1"/>
    <col min="3" max="3" width="54" style="16" customWidth="1"/>
    <col min="4" max="4" width="3.7109375" style="16" customWidth="1"/>
    <col min="5" max="5" width="90.28515625" style="16" customWidth="1"/>
    <col min="6" max="7" width="8.85546875" style="16"/>
    <col min="8" max="8" width="15.42578125" style="16" customWidth="1"/>
    <col min="9" max="9" width="5.140625" style="16" customWidth="1"/>
    <col min="10" max="11" width="8.85546875" style="16"/>
    <col min="12" max="12" width="3" style="16" customWidth="1"/>
    <col min="13" max="15" width="8.85546875" style="16"/>
    <col min="16" max="16" width="7" style="16" customWidth="1"/>
    <col min="17" max="256" width="8.85546875" style="16"/>
    <col min="257" max="257" width="3" style="16" customWidth="1"/>
    <col min="258" max="258" width="4.140625" style="16" customWidth="1"/>
    <col min="259" max="259" width="54" style="16" customWidth="1"/>
    <col min="260" max="260" width="3.7109375" style="16" customWidth="1"/>
    <col min="261" max="261" width="90.28515625" style="16" customWidth="1"/>
    <col min="262" max="263" width="8.85546875" style="16"/>
    <col min="264" max="264" width="15.42578125" style="16" customWidth="1"/>
    <col min="265" max="265" width="5.140625" style="16" customWidth="1"/>
    <col min="266" max="267" width="8.85546875" style="16"/>
    <col min="268" max="268" width="3" style="16" customWidth="1"/>
    <col min="269" max="271" width="8.85546875" style="16"/>
    <col min="272" max="272" width="7" style="16" customWidth="1"/>
    <col min="273" max="512" width="8.85546875" style="16"/>
    <col min="513" max="513" width="3" style="16" customWidth="1"/>
    <col min="514" max="514" width="4.140625" style="16" customWidth="1"/>
    <col min="515" max="515" width="54" style="16" customWidth="1"/>
    <col min="516" max="516" width="3.7109375" style="16" customWidth="1"/>
    <col min="517" max="517" width="90.28515625" style="16" customWidth="1"/>
    <col min="518" max="519" width="8.85546875" style="16"/>
    <col min="520" max="520" width="15.42578125" style="16" customWidth="1"/>
    <col min="521" max="521" width="5.140625" style="16" customWidth="1"/>
    <col min="522" max="523" width="8.85546875" style="16"/>
    <col min="524" max="524" width="3" style="16" customWidth="1"/>
    <col min="525" max="527" width="8.85546875" style="16"/>
    <col min="528" max="528" width="7" style="16" customWidth="1"/>
    <col min="529" max="768" width="8.85546875" style="16"/>
    <col min="769" max="769" width="3" style="16" customWidth="1"/>
    <col min="770" max="770" width="4.140625" style="16" customWidth="1"/>
    <col min="771" max="771" width="54" style="16" customWidth="1"/>
    <col min="772" max="772" width="3.7109375" style="16" customWidth="1"/>
    <col min="773" max="773" width="90.28515625" style="16" customWidth="1"/>
    <col min="774" max="775" width="8.85546875" style="16"/>
    <col min="776" max="776" width="15.42578125" style="16" customWidth="1"/>
    <col min="777" max="777" width="5.140625" style="16" customWidth="1"/>
    <col min="778" max="779" width="8.85546875" style="16"/>
    <col min="780" max="780" width="3" style="16" customWidth="1"/>
    <col min="781" max="783" width="8.85546875" style="16"/>
    <col min="784" max="784" width="7" style="16" customWidth="1"/>
    <col min="785" max="1024" width="8.85546875" style="16"/>
    <col min="1025" max="1025" width="3" style="16" customWidth="1"/>
    <col min="1026" max="1026" width="4.140625" style="16" customWidth="1"/>
    <col min="1027" max="1027" width="54" style="16" customWidth="1"/>
    <col min="1028" max="1028" width="3.7109375" style="16" customWidth="1"/>
    <col min="1029" max="1029" width="90.28515625" style="16" customWidth="1"/>
    <col min="1030" max="1031" width="8.85546875" style="16"/>
    <col min="1032" max="1032" width="15.42578125" style="16" customWidth="1"/>
    <col min="1033" max="1033" width="5.140625" style="16" customWidth="1"/>
    <col min="1034" max="1035" width="8.85546875" style="16"/>
    <col min="1036" max="1036" width="3" style="16" customWidth="1"/>
    <col min="1037" max="1039" width="8.85546875" style="16"/>
    <col min="1040" max="1040" width="7" style="16" customWidth="1"/>
    <col min="1041" max="1280" width="8.85546875" style="16"/>
    <col min="1281" max="1281" width="3" style="16" customWidth="1"/>
    <col min="1282" max="1282" width="4.140625" style="16" customWidth="1"/>
    <col min="1283" max="1283" width="54" style="16" customWidth="1"/>
    <col min="1284" max="1284" width="3.7109375" style="16" customWidth="1"/>
    <col min="1285" max="1285" width="90.28515625" style="16" customWidth="1"/>
    <col min="1286" max="1287" width="8.85546875" style="16"/>
    <col min="1288" max="1288" width="15.42578125" style="16" customWidth="1"/>
    <col min="1289" max="1289" width="5.140625" style="16" customWidth="1"/>
    <col min="1290" max="1291" width="8.85546875" style="16"/>
    <col min="1292" max="1292" width="3" style="16" customWidth="1"/>
    <col min="1293" max="1295" width="8.85546875" style="16"/>
    <col min="1296" max="1296" width="7" style="16" customWidth="1"/>
    <col min="1297" max="1536" width="8.85546875" style="16"/>
    <col min="1537" max="1537" width="3" style="16" customWidth="1"/>
    <col min="1538" max="1538" width="4.140625" style="16" customWidth="1"/>
    <col min="1539" max="1539" width="54" style="16" customWidth="1"/>
    <col min="1540" max="1540" width="3.7109375" style="16" customWidth="1"/>
    <col min="1541" max="1541" width="90.28515625" style="16" customWidth="1"/>
    <col min="1542" max="1543" width="8.85546875" style="16"/>
    <col min="1544" max="1544" width="15.42578125" style="16" customWidth="1"/>
    <col min="1545" max="1545" width="5.140625" style="16" customWidth="1"/>
    <col min="1546" max="1547" width="8.85546875" style="16"/>
    <col min="1548" max="1548" width="3" style="16" customWidth="1"/>
    <col min="1549" max="1551" width="8.85546875" style="16"/>
    <col min="1552" max="1552" width="7" style="16" customWidth="1"/>
    <col min="1553" max="1792" width="8.85546875" style="16"/>
    <col min="1793" max="1793" width="3" style="16" customWidth="1"/>
    <col min="1794" max="1794" width="4.140625" style="16" customWidth="1"/>
    <col min="1795" max="1795" width="54" style="16" customWidth="1"/>
    <col min="1796" max="1796" width="3.7109375" style="16" customWidth="1"/>
    <col min="1797" max="1797" width="90.28515625" style="16" customWidth="1"/>
    <col min="1798" max="1799" width="8.85546875" style="16"/>
    <col min="1800" max="1800" width="15.42578125" style="16" customWidth="1"/>
    <col min="1801" max="1801" width="5.140625" style="16" customWidth="1"/>
    <col min="1802" max="1803" width="8.85546875" style="16"/>
    <col min="1804" max="1804" width="3" style="16" customWidth="1"/>
    <col min="1805" max="1807" width="8.85546875" style="16"/>
    <col min="1808" max="1808" width="7" style="16" customWidth="1"/>
    <col min="1809" max="2048" width="8.85546875" style="16"/>
    <col min="2049" max="2049" width="3" style="16" customWidth="1"/>
    <col min="2050" max="2050" width="4.140625" style="16" customWidth="1"/>
    <col min="2051" max="2051" width="54" style="16" customWidth="1"/>
    <col min="2052" max="2052" width="3.7109375" style="16" customWidth="1"/>
    <col min="2053" max="2053" width="90.28515625" style="16" customWidth="1"/>
    <col min="2054" max="2055" width="8.85546875" style="16"/>
    <col min="2056" max="2056" width="15.42578125" style="16" customWidth="1"/>
    <col min="2057" max="2057" width="5.140625" style="16" customWidth="1"/>
    <col min="2058" max="2059" width="8.85546875" style="16"/>
    <col min="2060" max="2060" width="3" style="16" customWidth="1"/>
    <col min="2061" max="2063" width="8.85546875" style="16"/>
    <col min="2064" max="2064" width="7" style="16" customWidth="1"/>
    <col min="2065" max="2304" width="8.85546875" style="16"/>
    <col min="2305" max="2305" width="3" style="16" customWidth="1"/>
    <col min="2306" max="2306" width="4.140625" style="16" customWidth="1"/>
    <col min="2307" max="2307" width="54" style="16" customWidth="1"/>
    <col min="2308" max="2308" width="3.7109375" style="16" customWidth="1"/>
    <col min="2309" max="2309" width="90.28515625" style="16" customWidth="1"/>
    <col min="2310" max="2311" width="8.85546875" style="16"/>
    <col min="2312" max="2312" width="15.42578125" style="16" customWidth="1"/>
    <col min="2313" max="2313" width="5.140625" style="16" customWidth="1"/>
    <col min="2314" max="2315" width="8.85546875" style="16"/>
    <col min="2316" max="2316" width="3" style="16" customWidth="1"/>
    <col min="2317" max="2319" width="8.85546875" style="16"/>
    <col min="2320" max="2320" width="7" style="16" customWidth="1"/>
    <col min="2321" max="2560" width="8.85546875" style="16"/>
    <col min="2561" max="2561" width="3" style="16" customWidth="1"/>
    <col min="2562" max="2562" width="4.140625" style="16" customWidth="1"/>
    <col min="2563" max="2563" width="54" style="16" customWidth="1"/>
    <col min="2564" max="2564" width="3.7109375" style="16" customWidth="1"/>
    <col min="2565" max="2565" width="90.28515625" style="16" customWidth="1"/>
    <col min="2566" max="2567" width="8.85546875" style="16"/>
    <col min="2568" max="2568" width="15.42578125" style="16" customWidth="1"/>
    <col min="2569" max="2569" width="5.140625" style="16" customWidth="1"/>
    <col min="2570" max="2571" width="8.85546875" style="16"/>
    <col min="2572" max="2572" width="3" style="16" customWidth="1"/>
    <col min="2573" max="2575" width="8.85546875" style="16"/>
    <col min="2576" max="2576" width="7" style="16" customWidth="1"/>
    <col min="2577" max="2816" width="8.85546875" style="16"/>
    <col min="2817" max="2817" width="3" style="16" customWidth="1"/>
    <col min="2818" max="2818" width="4.140625" style="16" customWidth="1"/>
    <col min="2819" max="2819" width="54" style="16" customWidth="1"/>
    <col min="2820" max="2820" width="3.7109375" style="16" customWidth="1"/>
    <col min="2821" max="2821" width="90.28515625" style="16" customWidth="1"/>
    <col min="2822" max="2823" width="8.85546875" style="16"/>
    <col min="2824" max="2824" width="15.42578125" style="16" customWidth="1"/>
    <col min="2825" max="2825" width="5.140625" style="16" customWidth="1"/>
    <col min="2826" max="2827" width="8.85546875" style="16"/>
    <col min="2828" max="2828" width="3" style="16" customWidth="1"/>
    <col min="2829" max="2831" width="8.85546875" style="16"/>
    <col min="2832" max="2832" width="7" style="16" customWidth="1"/>
    <col min="2833" max="3072" width="8.85546875" style="16"/>
    <col min="3073" max="3073" width="3" style="16" customWidth="1"/>
    <col min="3074" max="3074" width="4.140625" style="16" customWidth="1"/>
    <col min="3075" max="3075" width="54" style="16" customWidth="1"/>
    <col min="3076" max="3076" width="3.7109375" style="16" customWidth="1"/>
    <col min="3077" max="3077" width="90.28515625" style="16" customWidth="1"/>
    <col min="3078" max="3079" width="8.85546875" style="16"/>
    <col min="3080" max="3080" width="15.42578125" style="16" customWidth="1"/>
    <col min="3081" max="3081" width="5.140625" style="16" customWidth="1"/>
    <col min="3082" max="3083" width="8.85546875" style="16"/>
    <col min="3084" max="3084" width="3" style="16" customWidth="1"/>
    <col min="3085" max="3087" width="8.85546875" style="16"/>
    <col min="3088" max="3088" width="7" style="16" customWidth="1"/>
    <col min="3089" max="3328" width="8.85546875" style="16"/>
    <col min="3329" max="3329" width="3" style="16" customWidth="1"/>
    <col min="3330" max="3330" width="4.140625" style="16" customWidth="1"/>
    <col min="3331" max="3331" width="54" style="16" customWidth="1"/>
    <col min="3332" max="3332" width="3.7109375" style="16" customWidth="1"/>
    <col min="3333" max="3333" width="90.28515625" style="16" customWidth="1"/>
    <col min="3334" max="3335" width="8.85546875" style="16"/>
    <col min="3336" max="3336" width="15.42578125" style="16" customWidth="1"/>
    <col min="3337" max="3337" width="5.140625" style="16" customWidth="1"/>
    <col min="3338" max="3339" width="8.85546875" style="16"/>
    <col min="3340" max="3340" width="3" style="16" customWidth="1"/>
    <col min="3341" max="3343" width="8.85546875" style="16"/>
    <col min="3344" max="3344" width="7" style="16" customWidth="1"/>
    <col min="3345" max="3584" width="8.85546875" style="16"/>
    <col min="3585" max="3585" width="3" style="16" customWidth="1"/>
    <col min="3586" max="3586" width="4.140625" style="16" customWidth="1"/>
    <col min="3587" max="3587" width="54" style="16" customWidth="1"/>
    <col min="3588" max="3588" width="3.7109375" style="16" customWidth="1"/>
    <col min="3589" max="3589" width="90.28515625" style="16" customWidth="1"/>
    <col min="3590" max="3591" width="8.85546875" style="16"/>
    <col min="3592" max="3592" width="15.42578125" style="16" customWidth="1"/>
    <col min="3593" max="3593" width="5.140625" style="16" customWidth="1"/>
    <col min="3594" max="3595" width="8.85546875" style="16"/>
    <col min="3596" max="3596" width="3" style="16" customWidth="1"/>
    <col min="3597" max="3599" width="8.85546875" style="16"/>
    <col min="3600" max="3600" width="7" style="16" customWidth="1"/>
    <col min="3601" max="3840" width="8.85546875" style="16"/>
    <col min="3841" max="3841" width="3" style="16" customWidth="1"/>
    <col min="3842" max="3842" width="4.140625" style="16" customWidth="1"/>
    <col min="3843" max="3843" width="54" style="16" customWidth="1"/>
    <col min="3844" max="3844" width="3.7109375" style="16" customWidth="1"/>
    <col min="3845" max="3845" width="90.28515625" style="16" customWidth="1"/>
    <col min="3846" max="3847" width="8.85546875" style="16"/>
    <col min="3848" max="3848" width="15.42578125" style="16" customWidth="1"/>
    <col min="3849" max="3849" width="5.140625" style="16" customWidth="1"/>
    <col min="3850" max="3851" width="8.85546875" style="16"/>
    <col min="3852" max="3852" width="3" style="16" customWidth="1"/>
    <col min="3853" max="3855" width="8.85546875" style="16"/>
    <col min="3856" max="3856" width="7" style="16" customWidth="1"/>
    <col min="3857" max="4096" width="8.85546875" style="16"/>
    <col min="4097" max="4097" width="3" style="16" customWidth="1"/>
    <col min="4098" max="4098" width="4.140625" style="16" customWidth="1"/>
    <col min="4099" max="4099" width="54" style="16" customWidth="1"/>
    <col min="4100" max="4100" width="3.7109375" style="16" customWidth="1"/>
    <col min="4101" max="4101" width="90.28515625" style="16" customWidth="1"/>
    <col min="4102" max="4103" width="8.85546875" style="16"/>
    <col min="4104" max="4104" width="15.42578125" style="16" customWidth="1"/>
    <col min="4105" max="4105" width="5.140625" style="16" customWidth="1"/>
    <col min="4106" max="4107" width="8.85546875" style="16"/>
    <col min="4108" max="4108" width="3" style="16" customWidth="1"/>
    <col min="4109" max="4111" width="8.85546875" style="16"/>
    <col min="4112" max="4112" width="7" style="16" customWidth="1"/>
    <col min="4113" max="4352" width="8.85546875" style="16"/>
    <col min="4353" max="4353" width="3" style="16" customWidth="1"/>
    <col min="4354" max="4354" width="4.140625" style="16" customWidth="1"/>
    <col min="4355" max="4355" width="54" style="16" customWidth="1"/>
    <col min="4356" max="4356" width="3.7109375" style="16" customWidth="1"/>
    <col min="4357" max="4357" width="90.28515625" style="16" customWidth="1"/>
    <col min="4358" max="4359" width="8.85546875" style="16"/>
    <col min="4360" max="4360" width="15.42578125" style="16" customWidth="1"/>
    <col min="4361" max="4361" width="5.140625" style="16" customWidth="1"/>
    <col min="4362" max="4363" width="8.85546875" style="16"/>
    <col min="4364" max="4364" width="3" style="16" customWidth="1"/>
    <col min="4365" max="4367" width="8.85546875" style="16"/>
    <col min="4368" max="4368" width="7" style="16" customWidth="1"/>
    <col min="4369" max="4608" width="8.85546875" style="16"/>
    <col min="4609" max="4609" width="3" style="16" customWidth="1"/>
    <col min="4610" max="4610" width="4.140625" style="16" customWidth="1"/>
    <col min="4611" max="4611" width="54" style="16" customWidth="1"/>
    <col min="4612" max="4612" width="3.7109375" style="16" customWidth="1"/>
    <col min="4613" max="4613" width="90.28515625" style="16" customWidth="1"/>
    <col min="4614" max="4615" width="8.85546875" style="16"/>
    <col min="4616" max="4616" width="15.42578125" style="16" customWidth="1"/>
    <col min="4617" max="4617" width="5.140625" style="16" customWidth="1"/>
    <col min="4618" max="4619" width="8.85546875" style="16"/>
    <col min="4620" max="4620" width="3" style="16" customWidth="1"/>
    <col min="4621" max="4623" width="8.85546875" style="16"/>
    <col min="4624" max="4624" width="7" style="16" customWidth="1"/>
    <col min="4625" max="4864" width="8.85546875" style="16"/>
    <col min="4865" max="4865" width="3" style="16" customWidth="1"/>
    <col min="4866" max="4866" width="4.140625" style="16" customWidth="1"/>
    <col min="4867" max="4867" width="54" style="16" customWidth="1"/>
    <col min="4868" max="4868" width="3.7109375" style="16" customWidth="1"/>
    <col min="4869" max="4869" width="90.28515625" style="16" customWidth="1"/>
    <col min="4870" max="4871" width="8.85546875" style="16"/>
    <col min="4872" max="4872" width="15.42578125" style="16" customWidth="1"/>
    <col min="4873" max="4873" width="5.140625" style="16" customWidth="1"/>
    <col min="4874" max="4875" width="8.85546875" style="16"/>
    <col min="4876" max="4876" width="3" style="16" customWidth="1"/>
    <col min="4877" max="4879" width="8.85546875" style="16"/>
    <col min="4880" max="4880" width="7" style="16" customWidth="1"/>
    <col min="4881" max="5120" width="8.85546875" style="16"/>
    <col min="5121" max="5121" width="3" style="16" customWidth="1"/>
    <col min="5122" max="5122" width="4.140625" style="16" customWidth="1"/>
    <col min="5123" max="5123" width="54" style="16" customWidth="1"/>
    <col min="5124" max="5124" width="3.7109375" style="16" customWidth="1"/>
    <col min="5125" max="5125" width="90.28515625" style="16" customWidth="1"/>
    <col min="5126" max="5127" width="8.85546875" style="16"/>
    <col min="5128" max="5128" width="15.42578125" style="16" customWidth="1"/>
    <col min="5129" max="5129" width="5.140625" style="16" customWidth="1"/>
    <col min="5130" max="5131" width="8.85546875" style="16"/>
    <col min="5132" max="5132" width="3" style="16" customWidth="1"/>
    <col min="5133" max="5135" width="8.85546875" style="16"/>
    <col min="5136" max="5136" width="7" style="16" customWidth="1"/>
    <col min="5137" max="5376" width="8.85546875" style="16"/>
    <col min="5377" max="5377" width="3" style="16" customWidth="1"/>
    <col min="5378" max="5378" width="4.140625" style="16" customWidth="1"/>
    <col min="5379" max="5379" width="54" style="16" customWidth="1"/>
    <col min="5380" max="5380" width="3.7109375" style="16" customWidth="1"/>
    <col min="5381" max="5381" width="90.28515625" style="16" customWidth="1"/>
    <col min="5382" max="5383" width="8.85546875" style="16"/>
    <col min="5384" max="5384" width="15.42578125" style="16" customWidth="1"/>
    <col min="5385" max="5385" width="5.140625" style="16" customWidth="1"/>
    <col min="5386" max="5387" width="8.85546875" style="16"/>
    <col min="5388" max="5388" width="3" style="16" customWidth="1"/>
    <col min="5389" max="5391" width="8.85546875" style="16"/>
    <col min="5392" max="5392" width="7" style="16" customWidth="1"/>
    <col min="5393" max="5632" width="8.85546875" style="16"/>
    <col min="5633" max="5633" width="3" style="16" customWidth="1"/>
    <col min="5634" max="5634" width="4.140625" style="16" customWidth="1"/>
    <col min="5635" max="5635" width="54" style="16" customWidth="1"/>
    <col min="5636" max="5636" width="3.7109375" style="16" customWidth="1"/>
    <col min="5637" max="5637" width="90.28515625" style="16" customWidth="1"/>
    <col min="5638" max="5639" width="8.85546875" style="16"/>
    <col min="5640" max="5640" width="15.42578125" style="16" customWidth="1"/>
    <col min="5641" max="5641" width="5.140625" style="16" customWidth="1"/>
    <col min="5642" max="5643" width="8.85546875" style="16"/>
    <col min="5644" max="5644" width="3" style="16" customWidth="1"/>
    <col min="5645" max="5647" width="8.85546875" style="16"/>
    <col min="5648" max="5648" width="7" style="16" customWidth="1"/>
    <col min="5649" max="5888" width="8.85546875" style="16"/>
    <col min="5889" max="5889" width="3" style="16" customWidth="1"/>
    <col min="5890" max="5890" width="4.140625" style="16" customWidth="1"/>
    <col min="5891" max="5891" width="54" style="16" customWidth="1"/>
    <col min="5892" max="5892" width="3.7109375" style="16" customWidth="1"/>
    <col min="5893" max="5893" width="90.28515625" style="16" customWidth="1"/>
    <col min="5894" max="5895" width="8.85546875" style="16"/>
    <col min="5896" max="5896" width="15.42578125" style="16" customWidth="1"/>
    <col min="5897" max="5897" width="5.140625" style="16" customWidth="1"/>
    <col min="5898" max="5899" width="8.85546875" style="16"/>
    <col min="5900" max="5900" width="3" style="16" customWidth="1"/>
    <col min="5901" max="5903" width="8.85546875" style="16"/>
    <col min="5904" max="5904" width="7" style="16" customWidth="1"/>
    <col min="5905" max="6144" width="8.85546875" style="16"/>
    <col min="6145" max="6145" width="3" style="16" customWidth="1"/>
    <col min="6146" max="6146" width="4.140625" style="16" customWidth="1"/>
    <col min="6147" max="6147" width="54" style="16" customWidth="1"/>
    <col min="6148" max="6148" width="3.7109375" style="16" customWidth="1"/>
    <col min="6149" max="6149" width="90.28515625" style="16" customWidth="1"/>
    <col min="6150" max="6151" width="8.85546875" style="16"/>
    <col min="6152" max="6152" width="15.42578125" style="16" customWidth="1"/>
    <col min="6153" max="6153" width="5.140625" style="16" customWidth="1"/>
    <col min="6154" max="6155" width="8.85546875" style="16"/>
    <col min="6156" max="6156" width="3" style="16" customWidth="1"/>
    <col min="6157" max="6159" width="8.85546875" style="16"/>
    <col min="6160" max="6160" width="7" style="16" customWidth="1"/>
    <col min="6161" max="6400" width="8.85546875" style="16"/>
    <col min="6401" max="6401" width="3" style="16" customWidth="1"/>
    <col min="6402" max="6402" width="4.140625" style="16" customWidth="1"/>
    <col min="6403" max="6403" width="54" style="16" customWidth="1"/>
    <col min="6404" max="6404" width="3.7109375" style="16" customWidth="1"/>
    <col min="6405" max="6405" width="90.28515625" style="16" customWidth="1"/>
    <col min="6406" max="6407" width="8.85546875" style="16"/>
    <col min="6408" max="6408" width="15.42578125" style="16" customWidth="1"/>
    <col min="6409" max="6409" width="5.140625" style="16" customWidth="1"/>
    <col min="6410" max="6411" width="8.85546875" style="16"/>
    <col min="6412" max="6412" width="3" style="16" customWidth="1"/>
    <col min="6413" max="6415" width="8.85546875" style="16"/>
    <col min="6416" max="6416" width="7" style="16" customWidth="1"/>
    <col min="6417" max="6656" width="8.85546875" style="16"/>
    <col min="6657" max="6657" width="3" style="16" customWidth="1"/>
    <col min="6658" max="6658" width="4.140625" style="16" customWidth="1"/>
    <col min="6659" max="6659" width="54" style="16" customWidth="1"/>
    <col min="6660" max="6660" width="3.7109375" style="16" customWidth="1"/>
    <col min="6661" max="6661" width="90.28515625" style="16" customWidth="1"/>
    <col min="6662" max="6663" width="8.85546875" style="16"/>
    <col min="6664" max="6664" width="15.42578125" style="16" customWidth="1"/>
    <col min="6665" max="6665" width="5.140625" style="16" customWidth="1"/>
    <col min="6666" max="6667" width="8.85546875" style="16"/>
    <col min="6668" max="6668" width="3" style="16" customWidth="1"/>
    <col min="6669" max="6671" width="8.85546875" style="16"/>
    <col min="6672" max="6672" width="7" style="16" customWidth="1"/>
    <col min="6673" max="6912" width="8.85546875" style="16"/>
    <col min="6913" max="6913" width="3" style="16" customWidth="1"/>
    <col min="6914" max="6914" width="4.140625" style="16" customWidth="1"/>
    <col min="6915" max="6915" width="54" style="16" customWidth="1"/>
    <col min="6916" max="6916" width="3.7109375" style="16" customWidth="1"/>
    <col min="6917" max="6917" width="90.28515625" style="16" customWidth="1"/>
    <col min="6918" max="6919" width="8.85546875" style="16"/>
    <col min="6920" max="6920" width="15.42578125" style="16" customWidth="1"/>
    <col min="6921" max="6921" width="5.140625" style="16" customWidth="1"/>
    <col min="6922" max="6923" width="8.85546875" style="16"/>
    <col min="6924" max="6924" width="3" style="16" customWidth="1"/>
    <col min="6925" max="6927" width="8.85546875" style="16"/>
    <col min="6928" max="6928" width="7" style="16" customWidth="1"/>
    <col min="6929" max="7168" width="8.85546875" style="16"/>
    <col min="7169" max="7169" width="3" style="16" customWidth="1"/>
    <col min="7170" max="7170" width="4.140625" style="16" customWidth="1"/>
    <col min="7171" max="7171" width="54" style="16" customWidth="1"/>
    <col min="7172" max="7172" width="3.7109375" style="16" customWidth="1"/>
    <col min="7173" max="7173" width="90.28515625" style="16" customWidth="1"/>
    <col min="7174" max="7175" width="8.85546875" style="16"/>
    <col min="7176" max="7176" width="15.42578125" style="16" customWidth="1"/>
    <col min="7177" max="7177" width="5.140625" style="16" customWidth="1"/>
    <col min="7178" max="7179" width="8.85546875" style="16"/>
    <col min="7180" max="7180" width="3" style="16" customWidth="1"/>
    <col min="7181" max="7183" width="8.85546875" style="16"/>
    <col min="7184" max="7184" width="7" style="16" customWidth="1"/>
    <col min="7185" max="7424" width="8.85546875" style="16"/>
    <col min="7425" max="7425" width="3" style="16" customWidth="1"/>
    <col min="7426" max="7426" width="4.140625" style="16" customWidth="1"/>
    <col min="7427" max="7427" width="54" style="16" customWidth="1"/>
    <col min="7428" max="7428" width="3.7109375" style="16" customWidth="1"/>
    <col min="7429" max="7429" width="90.28515625" style="16" customWidth="1"/>
    <col min="7430" max="7431" width="8.85546875" style="16"/>
    <col min="7432" max="7432" width="15.42578125" style="16" customWidth="1"/>
    <col min="7433" max="7433" width="5.140625" style="16" customWidth="1"/>
    <col min="7434" max="7435" width="8.85546875" style="16"/>
    <col min="7436" max="7436" width="3" style="16" customWidth="1"/>
    <col min="7437" max="7439" width="8.85546875" style="16"/>
    <col min="7440" max="7440" width="7" style="16" customWidth="1"/>
    <col min="7441" max="7680" width="8.85546875" style="16"/>
    <col min="7681" max="7681" width="3" style="16" customWidth="1"/>
    <col min="7682" max="7682" width="4.140625" style="16" customWidth="1"/>
    <col min="7683" max="7683" width="54" style="16" customWidth="1"/>
    <col min="7684" max="7684" width="3.7109375" style="16" customWidth="1"/>
    <col min="7685" max="7685" width="90.28515625" style="16" customWidth="1"/>
    <col min="7686" max="7687" width="8.85546875" style="16"/>
    <col min="7688" max="7688" width="15.42578125" style="16" customWidth="1"/>
    <col min="7689" max="7689" width="5.140625" style="16" customWidth="1"/>
    <col min="7690" max="7691" width="8.85546875" style="16"/>
    <col min="7692" max="7692" width="3" style="16" customWidth="1"/>
    <col min="7693" max="7695" width="8.85546875" style="16"/>
    <col min="7696" max="7696" width="7" style="16" customWidth="1"/>
    <col min="7697" max="7936" width="8.85546875" style="16"/>
    <col min="7937" max="7937" width="3" style="16" customWidth="1"/>
    <col min="7938" max="7938" width="4.140625" style="16" customWidth="1"/>
    <col min="7939" max="7939" width="54" style="16" customWidth="1"/>
    <col min="7940" max="7940" width="3.7109375" style="16" customWidth="1"/>
    <col min="7941" max="7941" width="90.28515625" style="16" customWidth="1"/>
    <col min="7942" max="7943" width="8.85546875" style="16"/>
    <col min="7944" max="7944" width="15.42578125" style="16" customWidth="1"/>
    <col min="7945" max="7945" width="5.140625" style="16" customWidth="1"/>
    <col min="7946" max="7947" width="8.85546875" style="16"/>
    <col min="7948" max="7948" width="3" style="16" customWidth="1"/>
    <col min="7949" max="7951" width="8.85546875" style="16"/>
    <col min="7952" max="7952" width="7" style="16" customWidth="1"/>
    <col min="7953" max="8192" width="8.85546875" style="16"/>
    <col min="8193" max="8193" width="3" style="16" customWidth="1"/>
    <col min="8194" max="8194" width="4.140625" style="16" customWidth="1"/>
    <col min="8195" max="8195" width="54" style="16" customWidth="1"/>
    <col min="8196" max="8196" width="3.7109375" style="16" customWidth="1"/>
    <col min="8197" max="8197" width="90.28515625" style="16" customWidth="1"/>
    <col min="8198" max="8199" width="8.85546875" style="16"/>
    <col min="8200" max="8200" width="15.42578125" style="16" customWidth="1"/>
    <col min="8201" max="8201" width="5.140625" style="16" customWidth="1"/>
    <col min="8202" max="8203" width="8.85546875" style="16"/>
    <col min="8204" max="8204" width="3" style="16" customWidth="1"/>
    <col min="8205" max="8207" width="8.85546875" style="16"/>
    <col min="8208" max="8208" width="7" style="16" customWidth="1"/>
    <col min="8209" max="8448" width="8.85546875" style="16"/>
    <col min="8449" max="8449" width="3" style="16" customWidth="1"/>
    <col min="8450" max="8450" width="4.140625" style="16" customWidth="1"/>
    <col min="8451" max="8451" width="54" style="16" customWidth="1"/>
    <col min="8452" max="8452" width="3.7109375" style="16" customWidth="1"/>
    <col min="8453" max="8453" width="90.28515625" style="16" customWidth="1"/>
    <col min="8454" max="8455" width="8.85546875" style="16"/>
    <col min="8456" max="8456" width="15.42578125" style="16" customWidth="1"/>
    <col min="8457" max="8457" width="5.140625" style="16" customWidth="1"/>
    <col min="8458" max="8459" width="8.85546875" style="16"/>
    <col min="8460" max="8460" width="3" style="16" customWidth="1"/>
    <col min="8461" max="8463" width="8.85546875" style="16"/>
    <col min="8464" max="8464" width="7" style="16" customWidth="1"/>
    <col min="8465" max="8704" width="8.85546875" style="16"/>
    <col min="8705" max="8705" width="3" style="16" customWidth="1"/>
    <col min="8706" max="8706" width="4.140625" style="16" customWidth="1"/>
    <col min="8707" max="8707" width="54" style="16" customWidth="1"/>
    <col min="8708" max="8708" width="3.7109375" style="16" customWidth="1"/>
    <col min="8709" max="8709" width="90.28515625" style="16" customWidth="1"/>
    <col min="8710" max="8711" width="8.85546875" style="16"/>
    <col min="8712" max="8712" width="15.42578125" style="16" customWidth="1"/>
    <col min="8713" max="8713" width="5.140625" style="16" customWidth="1"/>
    <col min="8714" max="8715" width="8.85546875" style="16"/>
    <col min="8716" max="8716" width="3" style="16" customWidth="1"/>
    <col min="8717" max="8719" width="8.85546875" style="16"/>
    <col min="8720" max="8720" width="7" style="16" customWidth="1"/>
    <col min="8721" max="8960" width="8.85546875" style="16"/>
    <col min="8961" max="8961" width="3" style="16" customWidth="1"/>
    <col min="8962" max="8962" width="4.140625" style="16" customWidth="1"/>
    <col min="8963" max="8963" width="54" style="16" customWidth="1"/>
    <col min="8964" max="8964" width="3.7109375" style="16" customWidth="1"/>
    <col min="8965" max="8965" width="90.28515625" style="16" customWidth="1"/>
    <col min="8966" max="8967" width="8.85546875" style="16"/>
    <col min="8968" max="8968" width="15.42578125" style="16" customWidth="1"/>
    <col min="8969" max="8969" width="5.140625" style="16" customWidth="1"/>
    <col min="8970" max="8971" width="8.85546875" style="16"/>
    <col min="8972" max="8972" width="3" style="16" customWidth="1"/>
    <col min="8973" max="8975" width="8.85546875" style="16"/>
    <col min="8976" max="8976" width="7" style="16" customWidth="1"/>
    <col min="8977" max="9216" width="8.85546875" style="16"/>
    <col min="9217" max="9217" width="3" style="16" customWidth="1"/>
    <col min="9218" max="9218" width="4.140625" style="16" customWidth="1"/>
    <col min="9219" max="9219" width="54" style="16" customWidth="1"/>
    <col min="9220" max="9220" width="3.7109375" style="16" customWidth="1"/>
    <col min="9221" max="9221" width="90.28515625" style="16" customWidth="1"/>
    <col min="9222" max="9223" width="8.85546875" style="16"/>
    <col min="9224" max="9224" width="15.42578125" style="16" customWidth="1"/>
    <col min="9225" max="9225" width="5.140625" style="16" customWidth="1"/>
    <col min="9226" max="9227" width="8.85546875" style="16"/>
    <col min="9228" max="9228" width="3" style="16" customWidth="1"/>
    <col min="9229" max="9231" width="8.85546875" style="16"/>
    <col min="9232" max="9232" width="7" style="16" customWidth="1"/>
    <col min="9233" max="9472" width="8.85546875" style="16"/>
    <col min="9473" max="9473" width="3" style="16" customWidth="1"/>
    <col min="9474" max="9474" width="4.140625" style="16" customWidth="1"/>
    <col min="9475" max="9475" width="54" style="16" customWidth="1"/>
    <col min="9476" max="9476" width="3.7109375" style="16" customWidth="1"/>
    <col min="9477" max="9477" width="90.28515625" style="16" customWidth="1"/>
    <col min="9478" max="9479" width="8.85546875" style="16"/>
    <col min="9480" max="9480" width="15.42578125" style="16" customWidth="1"/>
    <col min="9481" max="9481" width="5.140625" style="16" customWidth="1"/>
    <col min="9482" max="9483" width="8.85546875" style="16"/>
    <col min="9484" max="9484" width="3" style="16" customWidth="1"/>
    <col min="9485" max="9487" width="8.85546875" style="16"/>
    <col min="9488" max="9488" width="7" style="16" customWidth="1"/>
    <col min="9489" max="9728" width="8.85546875" style="16"/>
    <col min="9729" max="9729" width="3" style="16" customWidth="1"/>
    <col min="9730" max="9730" width="4.140625" style="16" customWidth="1"/>
    <col min="9731" max="9731" width="54" style="16" customWidth="1"/>
    <col min="9732" max="9732" width="3.7109375" style="16" customWidth="1"/>
    <col min="9733" max="9733" width="90.28515625" style="16" customWidth="1"/>
    <col min="9734" max="9735" width="8.85546875" style="16"/>
    <col min="9736" max="9736" width="15.42578125" style="16" customWidth="1"/>
    <col min="9737" max="9737" width="5.140625" style="16" customWidth="1"/>
    <col min="9738" max="9739" width="8.85546875" style="16"/>
    <col min="9740" max="9740" width="3" style="16" customWidth="1"/>
    <col min="9741" max="9743" width="8.85546875" style="16"/>
    <col min="9744" max="9744" width="7" style="16" customWidth="1"/>
    <col min="9745" max="9984" width="8.85546875" style="16"/>
    <col min="9985" max="9985" width="3" style="16" customWidth="1"/>
    <col min="9986" max="9986" width="4.140625" style="16" customWidth="1"/>
    <col min="9987" max="9987" width="54" style="16" customWidth="1"/>
    <col min="9988" max="9988" width="3.7109375" style="16" customWidth="1"/>
    <col min="9989" max="9989" width="90.28515625" style="16" customWidth="1"/>
    <col min="9990" max="9991" width="8.85546875" style="16"/>
    <col min="9992" max="9992" width="15.42578125" style="16" customWidth="1"/>
    <col min="9993" max="9993" width="5.140625" style="16" customWidth="1"/>
    <col min="9994" max="9995" width="8.85546875" style="16"/>
    <col min="9996" max="9996" width="3" style="16" customWidth="1"/>
    <col min="9997" max="9999" width="8.85546875" style="16"/>
    <col min="10000" max="10000" width="7" style="16" customWidth="1"/>
    <col min="10001" max="10240" width="8.85546875" style="16"/>
    <col min="10241" max="10241" width="3" style="16" customWidth="1"/>
    <col min="10242" max="10242" width="4.140625" style="16" customWidth="1"/>
    <col min="10243" max="10243" width="54" style="16" customWidth="1"/>
    <col min="10244" max="10244" width="3.7109375" style="16" customWidth="1"/>
    <col min="10245" max="10245" width="90.28515625" style="16" customWidth="1"/>
    <col min="10246" max="10247" width="8.85546875" style="16"/>
    <col min="10248" max="10248" width="15.42578125" style="16" customWidth="1"/>
    <col min="10249" max="10249" width="5.140625" style="16" customWidth="1"/>
    <col min="10250" max="10251" width="8.85546875" style="16"/>
    <col min="10252" max="10252" width="3" style="16" customWidth="1"/>
    <col min="10253" max="10255" width="8.85546875" style="16"/>
    <col min="10256" max="10256" width="7" style="16" customWidth="1"/>
    <col min="10257" max="10496" width="8.85546875" style="16"/>
    <col min="10497" max="10497" width="3" style="16" customWidth="1"/>
    <col min="10498" max="10498" width="4.140625" style="16" customWidth="1"/>
    <col min="10499" max="10499" width="54" style="16" customWidth="1"/>
    <col min="10500" max="10500" width="3.7109375" style="16" customWidth="1"/>
    <col min="10501" max="10501" width="90.28515625" style="16" customWidth="1"/>
    <col min="10502" max="10503" width="8.85546875" style="16"/>
    <col min="10504" max="10504" width="15.42578125" style="16" customWidth="1"/>
    <col min="10505" max="10505" width="5.140625" style="16" customWidth="1"/>
    <col min="10506" max="10507" width="8.85546875" style="16"/>
    <col min="10508" max="10508" width="3" style="16" customWidth="1"/>
    <col min="10509" max="10511" width="8.85546875" style="16"/>
    <col min="10512" max="10512" width="7" style="16" customWidth="1"/>
    <col min="10513" max="10752" width="8.85546875" style="16"/>
    <col min="10753" max="10753" width="3" style="16" customWidth="1"/>
    <col min="10754" max="10754" width="4.140625" style="16" customWidth="1"/>
    <col min="10755" max="10755" width="54" style="16" customWidth="1"/>
    <col min="10756" max="10756" width="3.7109375" style="16" customWidth="1"/>
    <col min="10757" max="10757" width="90.28515625" style="16" customWidth="1"/>
    <col min="10758" max="10759" width="8.85546875" style="16"/>
    <col min="10760" max="10760" width="15.42578125" style="16" customWidth="1"/>
    <col min="10761" max="10761" width="5.140625" style="16" customWidth="1"/>
    <col min="10762" max="10763" width="8.85546875" style="16"/>
    <col min="10764" max="10764" width="3" style="16" customWidth="1"/>
    <col min="10765" max="10767" width="8.85546875" style="16"/>
    <col min="10768" max="10768" width="7" style="16" customWidth="1"/>
    <col min="10769" max="11008" width="8.85546875" style="16"/>
    <col min="11009" max="11009" width="3" style="16" customWidth="1"/>
    <col min="11010" max="11010" width="4.140625" style="16" customWidth="1"/>
    <col min="11011" max="11011" width="54" style="16" customWidth="1"/>
    <col min="11012" max="11012" width="3.7109375" style="16" customWidth="1"/>
    <col min="11013" max="11013" width="90.28515625" style="16" customWidth="1"/>
    <col min="11014" max="11015" width="8.85546875" style="16"/>
    <col min="11016" max="11016" width="15.42578125" style="16" customWidth="1"/>
    <col min="11017" max="11017" width="5.140625" style="16" customWidth="1"/>
    <col min="11018" max="11019" width="8.85546875" style="16"/>
    <col min="11020" max="11020" width="3" style="16" customWidth="1"/>
    <col min="11021" max="11023" width="8.85546875" style="16"/>
    <col min="11024" max="11024" width="7" style="16" customWidth="1"/>
    <col min="11025" max="11264" width="8.85546875" style="16"/>
    <col min="11265" max="11265" width="3" style="16" customWidth="1"/>
    <col min="11266" max="11266" width="4.140625" style="16" customWidth="1"/>
    <col min="11267" max="11267" width="54" style="16" customWidth="1"/>
    <col min="11268" max="11268" width="3.7109375" style="16" customWidth="1"/>
    <col min="11269" max="11269" width="90.28515625" style="16" customWidth="1"/>
    <col min="11270" max="11271" width="8.85546875" style="16"/>
    <col min="11272" max="11272" width="15.42578125" style="16" customWidth="1"/>
    <col min="11273" max="11273" width="5.140625" style="16" customWidth="1"/>
    <col min="11274" max="11275" width="8.85546875" style="16"/>
    <col min="11276" max="11276" width="3" style="16" customWidth="1"/>
    <col min="11277" max="11279" width="8.85546875" style="16"/>
    <col min="11280" max="11280" width="7" style="16" customWidth="1"/>
    <col min="11281" max="11520" width="8.85546875" style="16"/>
    <col min="11521" max="11521" width="3" style="16" customWidth="1"/>
    <col min="11522" max="11522" width="4.140625" style="16" customWidth="1"/>
    <col min="11523" max="11523" width="54" style="16" customWidth="1"/>
    <col min="11524" max="11524" width="3.7109375" style="16" customWidth="1"/>
    <col min="11525" max="11525" width="90.28515625" style="16" customWidth="1"/>
    <col min="11526" max="11527" width="8.85546875" style="16"/>
    <col min="11528" max="11528" width="15.42578125" style="16" customWidth="1"/>
    <col min="11529" max="11529" width="5.140625" style="16" customWidth="1"/>
    <col min="11530" max="11531" width="8.85546875" style="16"/>
    <col min="11532" max="11532" width="3" style="16" customWidth="1"/>
    <col min="11533" max="11535" width="8.85546875" style="16"/>
    <col min="11536" max="11536" width="7" style="16" customWidth="1"/>
    <col min="11537" max="11776" width="8.85546875" style="16"/>
    <col min="11777" max="11777" width="3" style="16" customWidth="1"/>
    <col min="11778" max="11778" width="4.140625" style="16" customWidth="1"/>
    <col min="11779" max="11779" width="54" style="16" customWidth="1"/>
    <col min="11780" max="11780" width="3.7109375" style="16" customWidth="1"/>
    <col min="11781" max="11781" width="90.28515625" style="16" customWidth="1"/>
    <col min="11782" max="11783" width="8.85546875" style="16"/>
    <col min="11784" max="11784" width="15.42578125" style="16" customWidth="1"/>
    <col min="11785" max="11785" width="5.140625" style="16" customWidth="1"/>
    <col min="11786" max="11787" width="8.85546875" style="16"/>
    <col min="11788" max="11788" width="3" style="16" customWidth="1"/>
    <col min="11789" max="11791" width="8.85546875" style="16"/>
    <col min="11792" max="11792" width="7" style="16" customWidth="1"/>
    <col min="11793" max="12032" width="8.85546875" style="16"/>
    <col min="12033" max="12033" width="3" style="16" customWidth="1"/>
    <col min="12034" max="12034" width="4.140625" style="16" customWidth="1"/>
    <col min="12035" max="12035" width="54" style="16" customWidth="1"/>
    <col min="12036" max="12036" width="3.7109375" style="16" customWidth="1"/>
    <col min="12037" max="12037" width="90.28515625" style="16" customWidth="1"/>
    <col min="12038" max="12039" width="8.85546875" style="16"/>
    <col min="12040" max="12040" width="15.42578125" style="16" customWidth="1"/>
    <col min="12041" max="12041" width="5.140625" style="16" customWidth="1"/>
    <col min="12042" max="12043" width="8.85546875" style="16"/>
    <col min="12044" max="12044" width="3" style="16" customWidth="1"/>
    <col min="12045" max="12047" width="8.85546875" style="16"/>
    <col min="12048" max="12048" width="7" style="16" customWidth="1"/>
    <col min="12049" max="12288" width="8.85546875" style="16"/>
    <col min="12289" max="12289" width="3" style="16" customWidth="1"/>
    <col min="12290" max="12290" width="4.140625" style="16" customWidth="1"/>
    <col min="12291" max="12291" width="54" style="16" customWidth="1"/>
    <col min="12292" max="12292" width="3.7109375" style="16" customWidth="1"/>
    <col min="12293" max="12293" width="90.28515625" style="16" customWidth="1"/>
    <col min="12294" max="12295" width="8.85546875" style="16"/>
    <col min="12296" max="12296" width="15.42578125" style="16" customWidth="1"/>
    <col min="12297" max="12297" width="5.140625" style="16" customWidth="1"/>
    <col min="12298" max="12299" width="8.85546875" style="16"/>
    <col min="12300" max="12300" width="3" style="16" customWidth="1"/>
    <col min="12301" max="12303" width="8.85546875" style="16"/>
    <col min="12304" max="12304" width="7" style="16" customWidth="1"/>
    <col min="12305" max="12544" width="8.85546875" style="16"/>
    <col min="12545" max="12545" width="3" style="16" customWidth="1"/>
    <col min="12546" max="12546" width="4.140625" style="16" customWidth="1"/>
    <col min="12547" max="12547" width="54" style="16" customWidth="1"/>
    <col min="12548" max="12548" width="3.7109375" style="16" customWidth="1"/>
    <col min="12549" max="12549" width="90.28515625" style="16" customWidth="1"/>
    <col min="12550" max="12551" width="8.85546875" style="16"/>
    <col min="12552" max="12552" width="15.42578125" style="16" customWidth="1"/>
    <col min="12553" max="12553" width="5.140625" style="16" customWidth="1"/>
    <col min="12554" max="12555" width="8.85546875" style="16"/>
    <col min="12556" max="12556" width="3" style="16" customWidth="1"/>
    <col min="12557" max="12559" width="8.85546875" style="16"/>
    <col min="12560" max="12560" width="7" style="16" customWidth="1"/>
    <col min="12561" max="12800" width="8.85546875" style="16"/>
    <col min="12801" max="12801" width="3" style="16" customWidth="1"/>
    <col min="12802" max="12802" width="4.140625" style="16" customWidth="1"/>
    <col min="12803" max="12803" width="54" style="16" customWidth="1"/>
    <col min="12804" max="12804" width="3.7109375" style="16" customWidth="1"/>
    <col min="12805" max="12805" width="90.28515625" style="16" customWidth="1"/>
    <col min="12806" max="12807" width="8.85546875" style="16"/>
    <col min="12808" max="12808" width="15.42578125" style="16" customWidth="1"/>
    <col min="12809" max="12809" width="5.140625" style="16" customWidth="1"/>
    <col min="12810" max="12811" width="8.85546875" style="16"/>
    <col min="12812" max="12812" width="3" style="16" customWidth="1"/>
    <col min="12813" max="12815" width="8.85546875" style="16"/>
    <col min="12816" max="12816" width="7" style="16" customWidth="1"/>
    <col min="12817" max="13056" width="8.85546875" style="16"/>
    <col min="13057" max="13057" width="3" style="16" customWidth="1"/>
    <col min="13058" max="13058" width="4.140625" style="16" customWidth="1"/>
    <col min="13059" max="13059" width="54" style="16" customWidth="1"/>
    <col min="13060" max="13060" width="3.7109375" style="16" customWidth="1"/>
    <col min="13061" max="13061" width="90.28515625" style="16" customWidth="1"/>
    <col min="13062" max="13063" width="8.85546875" style="16"/>
    <col min="13064" max="13064" width="15.42578125" style="16" customWidth="1"/>
    <col min="13065" max="13065" width="5.140625" style="16" customWidth="1"/>
    <col min="13066" max="13067" width="8.85546875" style="16"/>
    <col min="13068" max="13068" width="3" style="16" customWidth="1"/>
    <col min="13069" max="13071" width="8.85546875" style="16"/>
    <col min="13072" max="13072" width="7" style="16" customWidth="1"/>
    <col min="13073" max="13312" width="8.85546875" style="16"/>
    <col min="13313" max="13313" width="3" style="16" customWidth="1"/>
    <col min="13314" max="13314" width="4.140625" style="16" customWidth="1"/>
    <col min="13315" max="13315" width="54" style="16" customWidth="1"/>
    <col min="13316" max="13316" width="3.7109375" style="16" customWidth="1"/>
    <col min="13317" max="13317" width="90.28515625" style="16" customWidth="1"/>
    <col min="13318" max="13319" width="8.85546875" style="16"/>
    <col min="13320" max="13320" width="15.42578125" style="16" customWidth="1"/>
    <col min="13321" max="13321" width="5.140625" style="16" customWidth="1"/>
    <col min="13322" max="13323" width="8.85546875" style="16"/>
    <col min="13324" max="13324" width="3" style="16" customWidth="1"/>
    <col min="13325" max="13327" width="8.85546875" style="16"/>
    <col min="13328" max="13328" width="7" style="16" customWidth="1"/>
    <col min="13329" max="13568" width="8.85546875" style="16"/>
    <col min="13569" max="13569" width="3" style="16" customWidth="1"/>
    <col min="13570" max="13570" width="4.140625" style="16" customWidth="1"/>
    <col min="13571" max="13571" width="54" style="16" customWidth="1"/>
    <col min="13572" max="13572" width="3.7109375" style="16" customWidth="1"/>
    <col min="13573" max="13573" width="90.28515625" style="16" customWidth="1"/>
    <col min="13574" max="13575" width="8.85546875" style="16"/>
    <col min="13576" max="13576" width="15.42578125" style="16" customWidth="1"/>
    <col min="13577" max="13577" width="5.140625" style="16" customWidth="1"/>
    <col min="13578" max="13579" width="8.85546875" style="16"/>
    <col min="13580" max="13580" width="3" style="16" customWidth="1"/>
    <col min="13581" max="13583" width="8.85546875" style="16"/>
    <col min="13584" max="13584" width="7" style="16" customWidth="1"/>
    <col min="13585" max="13824" width="8.85546875" style="16"/>
    <col min="13825" max="13825" width="3" style="16" customWidth="1"/>
    <col min="13826" max="13826" width="4.140625" style="16" customWidth="1"/>
    <col min="13827" max="13827" width="54" style="16" customWidth="1"/>
    <col min="13828" max="13828" width="3.7109375" style="16" customWidth="1"/>
    <col min="13829" max="13829" width="90.28515625" style="16" customWidth="1"/>
    <col min="13830" max="13831" width="8.85546875" style="16"/>
    <col min="13832" max="13832" width="15.42578125" style="16" customWidth="1"/>
    <col min="13833" max="13833" width="5.140625" style="16" customWidth="1"/>
    <col min="13834" max="13835" width="8.85546875" style="16"/>
    <col min="13836" max="13836" width="3" style="16" customWidth="1"/>
    <col min="13837" max="13839" width="8.85546875" style="16"/>
    <col min="13840" max="13840" width="7" style="16" customWidth="1"/>
    <col min="13841" max="14080" width="8.85546875" style="16"/>
    <col min="14081" max="14081" width="3" style="16" customWidth="1"/>
    <col min="14082" max="14082" width="4.140625" style="16" customWidth="1"/>
    <col min="14083" max="14083" width="54" style="16" customWidth="1"/>
    <col min="14084" max="14084" width="3.7109375" style="16" customWidth="1"/>
    <col min="14085" max="14085" width="90.28515625" style="16" customWidth="1"/>
    <col min="14086" max="14087" width="8.85546875" style="16"/>
    <col min="14088" max="14088" width="15.42578125" style="16" customWidth="1"/>
    <col min="14089" max="14089" width="5.140625" style="16" customWidth="1"/>
    <col min="14090" max="14091" width="8.85546875" style="16"/>
    <col min="14092" max="14092" width="3" style="16" customWidth="1"/>
    <col min="14093" max="14095" width="8.85546875" style="16"/>
    <col min="14096" max="14096" width="7" style="16" customWidth="1"/>
    <col min="14097" max="14336" width="8.85546875" style="16"/>
    <col min="14337" max="14337" width="3" style="16" customWidth="1"/>
    <col min="14338" max="14338" width="4.140625" style="16" customWidth="1"/>
    <col min="14339" max="14339" width="54" style="16" customWidth="1"/>
    <col min="14340" max="14340" width="3.7109375" style="16" customWidth="1"/>
    <col min="14341" max="14341" width="90.28515625" style="16" customWidth="1"/>
    <col min="14342" max="14343" width="8.85546875" style="16"/>
    <col min="14344" max="14344" width="15.42578125" style="16" customWidth="1"/>
    <col min="14345" max="14345" width="5.140625" style="16" customWidth="1"/>
    <col min="14346" max="14347" width="8.85546875" style="16"/>
    <col min="14348" max="14348" width="3" style="16" customWidth="1"/>
    <col min="14349" max="14351" width="8.85546875" style="16"/>
    <col min="14352" max="14352" width="7" style="16" customWidth="1"/>
    <col min="14353" max="14592" width="8.85546875" style="16"/>
    <col min="14593" max="14593" width="3" style="16" customWidth="1"/>
    <col min="14594" max="14594" width="4.140625" style="16" customWidth="1"/>
    <col min="14595" max="14595" width="54" style="16" customWidth="1"/>
    <col min="14596" max="14596" width="3.7109375" style="16" customWidth="1"/>
    <col min="14597" max="14597" width="90.28515625" style="16" customWidth="1"/>
    <col min="14598" max="14599" width="8.85546875" style="16"/>
    <col min="14600" max="14600" width="15.42578125" style="16" customWidth="1"/>
    <col min="14601" max="14601" width="5.140625" style="16" customWidth="1"/>
    <col min="14602" max="14603" width="8.85546875" style="16"/>
    <col min="14604" max="14604" width="3" style="16" customWidth="1"/>
    <col min="14605" max="14607" width="8.85546875" style="16"/>
    <col min="14608" max="14608" width="7" style="16" customWidth="1"/>
    <col min="14609" max="14848" width="8.85546875" style="16"/>
    <col min="14849" max="14849" width="3" style="16" customWidth="1"/>
    <col min="14850" max="14850" width="4.140625" style="16" customWidth="1"/>
    <col min="14851" max="14851" width="54" style="16" customWidth="1"/>
    <col min="14852" max="14852" width="3.7109375" style="16" customWidth="1"/>
    <col min="14853" max="14853" width="90.28515625" style="16" customWidth="1"/>
    <col min="14854" max="14855" width="8.85546875" style="16"/>
    <col min="14856" max="14856" width="15.42578125" style="16" customWidth="1"/>
    <col min="14857" max="14857" width="5.140625" style="16" customWidth="1"/>
    <col min="14858" max="14859" width="8.85546875" style="16"/>
    <col min="14860" max="14860" width="3" style="16" customWidth="1"/>
    <col min="14861" max="14863" width="8.85546875" style="16"/>
    <col min="14864" max="14864" width="7" style="16" customWidth="1"/>
    <col min="14865" max="15104" width="8.85546875" style="16"/>
    <col min="15105" max="15105" width="3" style="16" customWidth="1"/>
    <col min="15106" max="15106" width="4.140625" style="16" customWidth="1"/>
    <col min="15107" max="15107" width="54" style="16" customWidth="1"/>
    <col min="15108" max="15108" width="3.7109375" style="16" customWidth="1"/>
    <col min="15109" max="15109" width="90.28515625" style="16" customWidth="1"/>
    <col min="15110" max="15111" width="8.85546875" style="16"/>
    <col min="15112" max="15112" width="15.42578125" style="16" customWidth="1"/>
    <col min="15113" max="15113" width="5.140625" style="16" customWidth="1"/>
    <col min="15114" max="15115" width="8.85546875" style="16"/>
    <col min="15116" max="15116" width="3" style="16" customWidth="1"/>
    <col min="15117" max="15119" width="8.85546875" style="16"/>
    <col min="15120" max="15120" width="7" style="16" customWidth="1"/>
    <col min="15121" max="15360" width="8.85546875" style="16"/>
    <col min="15361" max="15361" width="3" style="16" customWidth="1"/>
    <col min="15362" max="15362" width="4.140625" style="16" customWidth="1"/>
    <col min="15363" max="15363" width="54" style="16" customWidth="1"/>
    <col min="15364" max="15364" width="3.7109375" style="16" customWidth="1"/>
    <col min="15365" max="15365" width="90.28515625" style="16" customWidth="1"/>
    <col min="15366" max="15367" width="8.85546875" style="16"/>
    <col min="15368" max="15368" width="15.42578125" style="16" customWidth="1"/>
    <col min="15369" max="15369" width="5.140625" style="16" customWidth="1"/>
    <col min="15370" max="15371" width="8.85546875" style="16"/>
    <col min="15372" max="15372" width="3" style="16" customWidth="1"/>
    <col min="15373" max="15375" width="8.85546875" style="16"/>
    <col min="15376" max="15376" width="7" style="16" customWidth="1"/>
    <col min="15377" max="15616" width="8.85546875" style="16"/>
    <col min="15617" max="15617" width="3" style="16" customWidth="1"/>
    <col min="15618" max="15618" width="4.140625" style="16" customWidth="1"/>
    <col min="15619" max="15619" width="54" style="16" customWidth="1"/>
    <col min="15620" max="15620" width="3.7109375" style="16" customWidth="1"/>
    <col min="15621" max="15621" width="90.28515625" style="16" customWidth="1"/>
    <col min="15622" max="15623" width="8.85546875" style="16"/>
    <col min="15624" max="15624" width="15.42578125" style="16" customWidth="1"/>
    <col min="15625" max="15625" width="5.140625" style="16" customWidth="1"/>
    <col min="15626" max="15627" width="8.85546875" style="16"/>
    <col min="15628" max="15628" width="3" style="16" customWidth="1"/>
    <col min="15629" max="15631" width="8.85546875" style="16"/>
    <col min="15632" max="15632" width="7" style="16" customWidth="1"/>
    <col min="15633" max="15872" width="8.85546875" style="16"/>
    <col min="15873" max="15873" width="3" style="16" customWidth="1"/>
    <col min="15874" max="15874" width="4.140625" style="16" customWidth="1"/>
    <col min="15875" max="15875" width="54" style="16" customWidth="1"/>
    <col min="15876" max="15876" width="3.7109375" style="16" customWidth="1"/>
    <col min="15877" max="15877" width="90.28515625" style="16" customWidth="1"/>
    <col min="15878" max="15879" width="8.85546875" style="16"/>
    <col min="15880" max="15880" width="15.42578125" style="16" customWidth="1"/>
    <col min="15881" max="15881" width="5.140625" style="16" customWidth="1"/>
    <col min="15882" max="15883" width="8.85546875" style="16"/>
    <col min="15884" max="15884" width="3" style="16" customWidth="1"/>
    <col min="15885" max="15887" width="8.85546875" style="16"/>
    <col min="15888" max="15888" width="7" style="16" customWidth="1"/>
    <col min="15889" max="16128" width="8.85546875" style="16"/>
    <col min="16129" max="16129" width="3" style="16" customWidth="1"/>
    <col min="16130" max="16130" width="4.140625" style="16" customWidth="1"/>
    <col min="16131" max="16131" width="54" style="16" customWidth="1"/>
    <col min="16132" max="16132" width="3.7109375" style="16" customWidth="1"/>
    <col min="16133" max="16133" width="90.28515625" style="16" customWidth="1"/>
    <col min="16134" max="16135" width="8.85546875" style="16"/>
    <col min="16136" max="16136" width="15.42578125" style="16" customWidth="1"/>
    <col min="16137" max="16137" width="5.140625" style="16" customWidth="1"/>
    <col min="16138" max="16139" width="8.85546875" style="16"/>
    <col min="16140" max="16140" width="3" style="16" customWidth="1"/>
    <col min="16141" max="16143" width="8.85546875" style="16"/>
    <col min="16144" max="16144" width="7" style="16" customWidth="1"/>
    <col min="16145" max="16384" width="8.85546875" style="16"/>
  </cols>
  <sheetData>
    <row r="1" ht="30" customHeight="1" x14ac:dyDescent="0.25"/>
    <row r="2" ht="9.9499999999999993" customHeight="1" x14ac:dyDescent="0.25"/>
    <row r="3" ht="25.5" customHeight="1" x14ac:dyDescent="0.25"/>
    <row r="4" ht="21" customHeight="1" x14ac:dyDescent="0.25"/>
    <row r="6" ht="17.100000000000001" customHeight="1" x14ac:dyDescent="0.25"/>
    <row r="7" ht="17.100000000000001" customHeight="1" x14ac:dyDescent="0.25"/>
    <row r="8" ht="17.100000000000001" customHeight="1" x14ac:dyDescent="0.25"/>
    <row r="9" ht="17.100000000000001" customHeight="1" x14ac:dyDescent="0.25"/>
    <row r="10" ht="17.100000000000001" customHeight="1" x14ac:dyDescent="0.25"/>
    <row r="11" ht="17.100000000000001" customHeight="1" x14ac:dyDescent="0.25"/>
    <row r="12" ht="17.100000000000001" customHeight="1" x14ac:dyDescent="0.25"/>
    <row r="13" ht="17.100000000000001" customHeight="1" x14ac:dyDescent="0.25"/>
    <row r="14" ht="17.100000000000001" customHeight="1" x14ac:dyDescent="0.25"/>
    <row r="15" ht="17.100000000000001" customHeight="1" x14ac:dyDescent="0.25"/>
    <row r="16" ht="17.100000000000001" customHeight="1" x14ac:dyDescent="0.25"/>
    <row r="17" spans="5:8" ht="17.100000000000001" customHeight="1" x14ac:dyDescent="0.25"/>
    <row r="18" spans="5:8" ht="17.100000000000001" customHeight="1" x14ac:dyDescent="0.25"/>
    <row r="19" spans="5:8" ht="17.100000000000001" customHeight="1" x14ac:dyDescent="0.25"/>
    <row r="30" spans="5:8" s="17" customFormat="1" x14ac:dyDescent="0.25">
      <c r="E30" s="16"/>
      <c r="F30" s="16"/>
      <c r="G30" s="16"/>
      <c r="H30" s="16"/>
    </row>
    <row r="31" spans="5:8" s="17" customFormat="1" x14ac:dyDescent="0.25">
      <c r="E31" s="16"/>
      <c r="F31" s="16"/>
      <c r="G31" s="16"/>
      <c r="H31" s="16"/>
    </row>
    <row r="32" spans="5:8" s="17" customFormat="1" x14ac:dyDescent="0.25"/>
    <row r="40" spans="2:3" x14ac:dyDescent="0.25">
      <c r="B40" s="18"/>
      <c r="C40" s="18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S137"/>
  <sheetViews>
    <sheetView tabSelected="1" workbookViewId="0">
      <pane xSplit="6" ySplit="2" topLeftCell="G3" activePane="bottomRight" state="frozenSplit"/>
      <selection pane="topRight" activeCell="G1" sqref="G1"/>
      <selection pane="bottomLeft" activeCell="A3" sqref="A3"/>
      <selection pane="bottomRight"/>
    </sheetView>
  </sheetViews>
  <sheetFormatPr defaultRowHeight="15.75" x14ac:dyDescent="0.25"/>
  <cols>
    <col min="1" max="5" width="3" style="14" customWidth="1"/>
    <col min="6" max="6" width="51" style="14" customWidth="1"/>
    <col min="7" max="18" width="10.85546875" style="15" bestFit="1" customWidth="1"/>
    <col min="19" max="19" width="14.42578125" style="15" bestFit="1" customWidth="1"/>
  </cols>
  <sheetData>
    <row r="1" spans="1:19" ht="16.5" thickBot="1" x14ac:dyDescent="0.3">
      <c r="A1" s="1"/>
      <c r="B1" s="1"/>
      <c r="C1" s="1"/>
      <c r="D1" s="1"/>
      <c r="E1" s="1"/>
      <c r="F1" s="1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3" t="s">
        <v>0</v>
      </c>
    </row>
    <row r="2" spans="1:19" s="13" customFormat="1" ht="17.25" thickTop="1" thickBot="1" x14ac:dyDescent="0.3">
      <c r="A2" s="11"/>
      <c r="B2" s="11"/>
      <c r="C2" s="11"/>
      <c r="D2" s="11"/>
      <c r="E2" s="11"/>
      <c r="F2" s="11"/>
      <c r="G2" s="12" t="s">
        <v>1</v>
      </c>
      <c r="H2" s="12" t="s">
        <v>2</v>
      </c>
      <c r="I2" s="12" t="s">
        <v>3</v>
      </c>
      <c r="J2" s="12" t="s">
        <v>4</v>
      </c>
      <c r="K2" s="12" t="s">
        <v>5</v>
      </c>
      <c r="L2" s="12" t="s">
        <v>6</v>
      </c>
      <c r="M2" s="12" t="s">
        <v>7</v>
      </c>
      <c r="N2" s="12" t="s">
        <v>8</v>
      </c>
      <c r="O2" s="12" t="s">
        <v>9</v>
      </c>
      <c r="P2" s="12" t="s">
        <v>10</v>
      </c>
      <c r="Q2" s="12" t="s">
        <v>11</v>
      </c>
      <c r="R2" s="12" t="s">
        <v>12</v>
      </c>
      <c r="S2" s="12" t="s">
        <v>13</v>
      </c>
    </row>
    <row r="3" spans="1:19" ht="16.5" thickTop="1" x14ac:dyDescent="0.25">
      <c r="A3" s="1"/>
      <c r="B3" s="1" t="s">
        <v>14</v>
      </c>
      <c r="C3" s="1"/>
      <c r="D3" s="1"/>
      <c r="E3" s="1"/>
      <c r="F3" s="1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1:19" x14ac:dyDescent="0.25">
      <c r="A4" s="1"/>
      <c r="B4" s="1"/>
      <c r="C4" s="1"/>
      <c r="D4" s="1" t="s">
        <v>15</v>
      </c>
      <c r="E4" s="1"/>
      <c r="F4" s="1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</row>
    <row r="5" spans="1:19" x14ac:dyDescent="0.25">
      <c r="A5" s="1"/>
      <c r="B5" s="1"/>
      <c r="C5" s="1"/>
      <c r="D5" s="1"/>
      <c r="E5" s="1" t="s">
        <v>16</v>
      </c>
      <c r="F5" s="1"/>
      <c r="G5" s="4">
        <v>46836</v>
      </c>
      <c r="H5" s="4">
        <v>46743</v>
      </c>
      <c r="I5" s="4">
        <v>52723</v>
      </c>
      <c r="J5" s="4">
        <v>52723</v>
      </c>
      <c r="K5" s="4">
        <v>52723</v>
      </c>
      <c r="L5" s="4">
        <v>52723</v>
      </c>
      <c r="M5" s="4">
        <v>52723</v>
      </c>
      <c r="N5" s="4">
        <v>52723</v>
      </c>
      <c r="O5" s="4">
        <v>52723</v>
      </c>
      <c r="P5" s="4">
        <v>52723</v>
      </c>
      <c r="Q5" s="4">
        <v>52723</v>
      </c>
      <c r="R5" s="4">
        <v>52723</v>
      </c>
      <c r="S5" s="4">
        <f t="shared" ref="S5:S18" si="0">ROUND(SUM(G5:R5),5)</f>
        <v>620809</v>
      </c>
    </row>
    <row r="6" spans="1:19" x14ac:dyDescent="0.25">
      <c r="A6" s="1"/>
      <c r="B6" s="1"/>
      <c r="C6" s="1"/>
      <c r="D6" s="1"/>
      <c r="E6" s="1" t="s">
        <v>17</v>
      </c>
      <c r="F6" s="1"/>
      <c r="G6" s="4">
        <v>0</v>
      </c>
      <c r="H6" s="4">
        <v>0</v>
      </c>
      <c r="I6" s="4">
        <v>0</v>
      </c>
      <c r="J6" s="4">
        <v>0</v>
      </c>
      <c r="K6" s="4">
        <v>0</v>
      </c>
      <c r="L6" s="4">
        <v>0</v>
      </c>
      <c r="M6" s="4"/>
      <c r="N6" s="4"/>
      <c r="O6" s="4"/>
      <c r="P6" s="4"/>
      <c r="Q6" s="4"/>
      <c r="R6" s="4"/>
      <c r="S6" s="4">
        <f t="shared" si="0"/>
        <v>0</v>
      </c>
    </row>
    <row r="7" spans="1:19" x14ac:dyDescent="0.25">
      <c r="A7" s="1"/>
      <c r="B7" s="1"/>
      <c r="C7" s="1"/>
      <c r="D7" s="1"/>
      <c r="E7" s="1" t="s">
        <v>18</v>
      </c>
      <c r="F7" s="1"/>
      <c r="G7" s="4">
        <v>4800</v>
      </c>
      <c r="H7" s="4">
        <v>6500</v>
      </c>
      <c r="I7" s="4">
        <v>6500</v>
      </c>
      <c r="J7" s="4">
        <v>6500</v>
      </c>
      <c r="K7" s="4">
        <v>6500</v>
      </c>
      <c r="L7" s="4">
        <v>6500</v>
      </c>
      <c r="M7" s="4">
        <v>6500</v>
      </c>
      <c r="N7" s="4">
        <v>6500</v>
      </c>
      <c r="O7" s="4">
        <v>6500</v>
      </c>
      <c r="P7" s="4">
        <v>6500</v>
      </c>
      <c r="Q7" s="4">
        <v>6500</v>
      </c>
      <c r="R7" s="4">
        <v>6500</v>
      </c>
      <c r="S7" s="4">
        <f t="shared" si="0"/>
        <v>76300</v>
      </c>
    </row>
    <row r="8" spans="1:19" x14ac:dyDescent="0.25">
      <c r="A8" s="1"/>
      <c r="B8" s="1"/>
      <c r="C8" s="1"/>
      <c r="D8" s="1"/>
      <c r="E8" s="1" t="s">
        <v>19</v>
      </c>
      <c r="F8" s="1"/>
      <c r="G8" s="4">
        <v>0</v>
      </c>
      <c r="H8" s="4">
        <v>0</v>
      </c>
      <c r="I8" s="4">
        <v>930</v>
      </c>
      <c r="J8" s="4">
        <v>0</v>
      </c>
      <c r="K8" s="4">
        <v>0</v>
      </c>
      <c r="L8" s="4">
        <v>0</v>
      </c>
      <c r="M8" s="4"/>
      <c r="N8" s="4"/>
      <c r="O8" s="4"/>
      <c r="P8" s="4"/>
      <c r="Q8" s="4"/>
      <c r="R8" s="4"/>
      <c r="S8" s="4">
        <f t="shared" si="0"/>
        <v>930</v>
      </c>
    </row>
    <row r="9" spans="1:19" x14ac:dyDescent="0.25">
      <c r="A9" s="1"/>
      <c r="B9" s="1"/>
      <c r="C9" s="1"/>
      <c r="D9" s="1"/>
      <c r="E9" s="1" t="s">
        <v>20</v>
      </c>
      <c r="F9" s="1"/>
      <c r="G9" s="4">
        <v>3000</v>
      </c>
      <c r="H9" s="4">
        <v>3000</v>
      </c>
      <c r="I9" s="4">
        <v>3000</v>
      </c>
      <c r="J9" s="4">
        <v>3000</v>
      </c>
      <c r="K9" s="4">
        <v>3000</v>
      </c>
      <c r="L9" s="4">
        <v>3000</v>
      </c>
      <c r="M9" s="4">
        <v>3000</v>
      </c>
      <c r="N9" s="4">
        <v>3000</v>
      </c>
      <c r="O9" s="4">
        <v>3000</v>
      </c>
      <c r="P9" s="4">
        <v>3000</v>
      </c>
      <c r="Q9" s="4">
        <v>3000</v>
      </c>
      <c r="R9" s="4">
        <v>3000</v>
      </c>
      <c r="S9" s="4">
        <f t="shared" si="0"/>
        <v>36000</v>
      </c>
    </row>
    <row r="10" spans="1:19" x14ac:dyDescent="0.25">
      <c r="A10" s="1"/>
      <c r="B10" s="1"/>
      <c r="C10" s="1"/>
      <c r="D10" s="1"/>
      <c r="E10" s="1" t="s">
        <v>21</v>
      </c>
      <c r="F10" s="1"/>
      <c r="G10" s="4">
        <v>0</v>
      </c>
      <c r="H10" s="4">
        <v>0</v>
      </c>
      <c r="I10" s="4">
        <v>0</v>
      </c>
      <c r="J10" s="4">
        <v>0</v>
      </c>
      <c r="K10" s="4">
        <v>0</v>
      </c>
      <c r="L10" s="4">
        <v>0</v>
      </c>
      <c r="M10" s="4"/>
      <c r="N10" s="4"/>
      <c r="O10" s="4"/>
      <c r="P10" s="4"/>
      <c r="Q10" s="4"/>
      <c r="R10" s="4"/>
      <c r="S10" s="4">
        <f t="shared" si="0"/>
        <v>0</v>
      </c>
    </row>
    <row r="11" spans="1:19" x14ac:dyDescent="0.25">
      <c r="A11" s="1"/>
      <c r="B11" s="1"/>
      <c r="C11" s="1"/>
      <c r="D11" s="1"/>
      <c r="E11" s="1" t="s">
        <v>22</v>
      </c>
      <c r="F11" s="1"/>
      <c r="G11" s="4">
        <v>0</v>
      </c>
      <c r="H11" s="4">
        <v>0</v>
      </c>
      <c r="I11" s="4">
        <v>0</v>
      </c>
      <c r="J11" s="4">
        <v>800</v>
      </c>
      <c r="K11" s="4">
        <v>0</v>
      </c>
      <c r="L11" s="4">
        <v>0</v>
      </c>
      <c r="M11" s="4">
        <v>800</v>
      </c>
      <c r="N11" s="4">
        <v>0</v>
      </c>
      <c r="O11" s="4">
        <v>0</v>
      </c>
      <c r="P11" s="4">
        <v>0</v>
      </c>
      <c r="Q11" s="4">
        <v>800</v>
      </c>
      <c r="R11" s="4">
        <v>0</v>
      </c>
      <c r="S11" s="4">
        <f t="shared" si="0"/>
        <v>2400</v>
      </c>
    </row>
    <row r="12" spans="1:19" x14ac:dyDescent="0.25">
      <c r="A12" s="1"/>
      <c r="B12" s="1"/>
      <c r="C12" s="1"/>
      <c r="D12" s="1"/>
      <c r="E12" s="1" t="s">
        <v>23</v>
      </c>
      <c r="F12" s="1"/>
      <c r="G12" s="4"/>
      <c r="H12" s="4"/>
      <c r="I12" s="4"/>
      <c r="J12" s="4"/>
      <c r="K12" s="4"/>
      <c r="L12" s="4"/>
      <c r="M12" s="4">
        <v>0</v>
      </c>
      <c r="N12" s="4">
        <v>0</v>
      </c>
      <c r="O12" s="4">
        <v>0</v>
      </c>
      <c r="P12" s="4">
        <v>0</v>
      </c>
      <c r="Q12" s="4">
        <v>900</v>
      </c>
      <c r="R12" s="4">
        <v>0</v>
      </c>
      <c r="S12" s="4">
        <f t="shared" si="0"/>
        <v>900</v>
      </c>
    </row>
    <row r="13" spans="1:19" x14ac:dyDescent="0.25">
      <c r="A13" s="1"/>
      <c r="B13" s="1"/>
      <c r="C13" s="1"/>
      <c r="D13" s="1"/>
      <c r="E13" s="1" t="s">
        <v>24</v>
      </c>
      <c r="F13" s="1"/>
      <c r="G13" s="4">
        <v>0</v>
      </c>
      <c r="H13" s="4">
        <v>300</v>
      </c>
      <c r="I13" s="4">
        <v>0</v>
      </c>
      <c r="J13" s="4">
        <v>3000</v>
      </c>
      <c r="K13" s="4">
        <v>500</v>
      </c>
      <c r="L13" s="4">
        <v>300</v>
      </c>
      <c r="M13" s="4">
        <v>0</v>
      </c>
      <c r="N13" s="4">
        <v>0</v>
      </c>
      <c r="O13" s="4">
        <v>3000</v>
      </c>
      <c r="P13" s="4">
        <v>500</v>
      </c>
      <c r="Q13" s="4">
        <v>0</v>
      </c>
      <c r="R13" s="4">
        <v>300</v>
      </c>
      <c r="S13" s="4">
        <f t="shared" si="0"/>
        <v>7900</v>
      </c>
    </row>
    <row r="14" spans="1:19" x14ac:dyDescent="0.25">
      <c r="A14" s="1"/>
      <c r="B14" s="1"/>
      <c r="C14" s="1"/>
      <c r="D14" s="1"/>
      <c r="E14" s="1" t="s">
        <v>25</v>
      </c>
      <c r="F14" s="1"/>
      <c r="G14" s="4">
        <v>0</v>
      </c>
      <c r="H14" s="4">
        <v>0</v>
      </c>
      <c r="I14" s="4">
        <v>0</v>
      </c>
      <c r="J14" s="4">
        <v>0</v>
      </c>
      <c r="K14" s="4">
        <v>0</v>
      </c>
      <c r="L14" s="4">
        <v>0</v>
      </c>
      <c r="M14" s="4"/>
      <c r="N14" s="4"/>
      <c r="O14" s="4"/>
      <c r="P14" s="4"/>
      <c r="Q14" s="4"/>
      <c r="R14" s="4"/>
      <c r="S14" s="4">
        <f t="shared" si="0"/>
        <v>0</v>
      </c>
    </row>
    <row r="15" spans="1:19" x14ac:dyDescent="0.25">
      <c r="A15" s="1"/>
      <c r="B15" s="1"/>
      <c r="C15" s="1"/>
      <c r="D15" s="1"/>
      <c r="E15" s="1" t="s">
        <v>26</v>
      </c>
      <c r="F15" s="1"/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4">
        <v>0</v>
      </c>
      <c r="M15" s="4"/>
      <c r="N15" s="4"/>
      <c r="O15" s="4"/>
      <c r="P15" s="4"/>
      <c r="Q15" s="4"/>
      <c r="R15" s="4"/>
      <c r="S15" s="4">
        <f t="shared" si="0"/>
        <v>0</v>
      </c>
    </row>
    <row r="16" spans="1:19" ht="16.5" thickBot="1" x14ac:dyDescent="0.3">
      <c r="A16" s="1"/>
      <c r="B16" s="1"/>
      <c r="C16" s="1"/>
      <c r="D16" s="1"/>
      <c r="E16" s="1" t="s">
        <v>27</v>
      </c>
      <c r="F16" s="1"/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/>
      <c r="N16" s="5"/>
      <c r="O16" s="5"/>
      <c r="P16" s="5"/>
      <c r="Q16" s="5"/>
      <c r="R16" s="5"/>
      <c r="S16" s="5">
        <f t="shared" si="0"/>
        <v>0</v>
      </c>
    </row>
    <row r="17" spans="1:19" ht="16.5" thickBot="1" x14ac:dyDescent="0.3">
      <c r="A17" s="1"/>
      <c r="B17" s="1"/>
      <c r="C17" s="1"/>
      <c r="D17" s="1" t="s">
        <v>28</v>
      </c>
      <c r="E17" s="1"/>
      <c r="F17" s="1"/>
      <c r="G17" s="6">
        <f t="shared" ref="G17:R17" si="1">ROUND(SUM(G4:G16),5)</f>
        <v>54636</v>
      </c>
      <c r="H17" s="6">
        <f t="shared" si="1"/>
        <v>56543</v>
      </c>
      <c r="I17" s="6">
        <f t="shared" si="1"/>
        <v>63153</v>
      </c>
      <c r="J17" s="6">
        <f t="shared" si="1"/>
        <v>66023</v>
      </c>
      <c r="K17" s="6">
        <f t="shared" si="1"/>
        <v>62723</v>
      </c>
      <c r="L17" s="6">
        <f t="shared" si="1"/>
        <v>62523</v>
      </c>
      <c r="M17" s="6">
        <f t="shared" si="1"/>
        <v>63023</v>
      </c>
      <c r="N17" s="6">
        <f t="shared" si="1"/>
        <v>62223</v>
      </c>
      <c r="O17" s="6">
        <f t="shared" si="1"/>
        <v>65223</v>
      </c>
      <c r="P17" s="6">
        <f t="shared" si="1"/>
        <v>62723</v>
      </c>
      <c r="Q17" s="6">
        <f t="shared" si="1"/>
        <v>63923</v>
      </c>
      <c r="R17" s="6">
        <f t="shared" si="1"/>
        <v>62523</v>
      </c>
      <c r="S17" s="6">
        <f t="shared" si="0"/>
        <v>745239</v>
      </c>
    </row>
    <row r="18" spans="1:19" ht="31.5" customHeight="1" x14ac:dyDescent="0.25">
      <c r="A18" s="1"/>
      <c r="B18" s="1"/>
      <c r="C18" s="1" t="s">
        <v>29</v>
      </c>
      <c r="D18" s="1"/>
      <c r="E18" s="1"/>
      <c r="F18" s="1"/>
      <c r="G18" s="4">
        <f t="shared" ref="G18:R18" si="2">G17</f>
        <v>54636</v>
      </c>
      <c r="H18" s="4">
        <f t="shared" si="2"/>
        <v>56543</v>
      </c>
      <c r="I18" s="4">
        <f t="shared" si="2"/>
        <v>63153</v>
      </c>
      <c r="J18" s="4">
        <f t="shared" si="2"/>
        <v>66023</v>
      </c>
      <c r="K18" s="4">
        <f t="shared" si="2"/>
        <v>62723</v>
      </c>
      <c r="L18" s="4">
        <f t="shared" si="2"/>
        <v>62523</v>
      </c>
      <c r="M18" s="4">
        <f t="shared" si="2"/>
        <v>63023</v>
      </c>
      <c r="N18" s="4">
        <f t="shared" si="2"/>
        <v>62223</v>
      </c>
      <c r="O18" s="4">
        <f t="shared" si="2"/>
        <v>65223</v>
      </c>
      <c r="P18" s="4">
        <f t="shared" si="2"/>
        <v>62723</v>
      </c>
      <c r="Q18" s="4">
        <f t="shared" si="2"/>
        <v>63923</v>
      </c>
      <c r="R18" s="4">
        <f t="shared" si="2"/>
        <v>62523</v>
      </c>
      <c r="S18" s="4">
        <f t="shared" si="0"/>
        <v>745239</v>
      </c>
    </row>
    <row r="19" spans="1:19" ht="31.5" customHeight="1" x14ac:dyDescent="0.25">
      <c r="A19" s="1"/>
      <c r="B19" s="1"/>
      <c r="C19" s="1"/>
      <c r="D19" s="1" t="s">
        <v>30</v>
      </c>
      <c r="E19" s="1"/>
      <c r="F19" s="1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</row>
    <row r="20" spans="1:19" x14ac:dyDescent="0.25">
      <c r="A20" s="1"/>
      <c r="B20" s="1"/>
      <c r="C20" s="1"/>
      <c r="D20" s="1"/>
      <c r="E20" s="1" t="s">
        <v>31</v>
      </c>
      <c r="F20" s="1"/>
      <c r="G20" s="4">
        <v>0</v>
      </c>
      <c r="H20" s="4">
        <v>0</v>
      </c>
      <c r="I20" s="4">
        <v>0</v>
      </c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4">
        <v>0</v>
      </c>
      <c r="R20" s="4">
        <v>0</v>
      </c>
      <c r="S20" s="4">
        <f>ROUND(SUM(G20:R20),5)</f>
        <v>0</v>
      </c>
    </row>
    <row r="21" spans="1:19" x14ac:dyDescent="0.25">
      <c r="A21" s="1"/>
      <c r="B21" s="1"/>
      <c r="C21" s="1"/>
      <c r="D21" s="1"/>
      <c r="E21" s="1" t="s">
        <v>32</v>
      </c>
      <c r="F21" s="1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</row>
    <row r="22" spans="1:19" x14ac:dyDescent="0.25">
      <c r="A22" s="1"/>
      <c r="B22" s="1"/>
      <c r="C22" s="1"/>
      <c r="D22" s="1"/>
      <c r="E22" s="1"/>
      <c r="F22" s="1" t="s">
        <v>33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4">
        <v>0</v>
      </c>
      <c r="M22" s="4"/>
      <c r="N22" s="4"/>
      <c r="O22" s="4"/>
      <c r="P22" s="4"/>
      <c r="Q22" s="4"/>
      <c r="R22" s="4"/>
      <c r="S22" s="4">
        <f t="shared" ref="S22:S51" si="3">ROUND(SUM(G22:R22),5)</f>
        <v>0</v>
      </c>
    </row>
    <row r="23" spans="1:19" x14ac:dyDescent="0.25">
      <c r="A23" s="1"/>
      <c r="B23" s="1"/>
      <c r="C23" s="1"/>
      <c r="D23" s="1"/>
      <c r="E23" s="1"/>
      <c r="F23" s="1" t="s">
        <v>34</v>
      </c>
      <c r="G23" s="4">
        <v>15363.5</v>
      </c>
      <c r="H23" s="4">
        <v>15363.5</v>
      </c>
      <c r="I23" s="4">
        <v>20432</v>
      </c>
      <c r="J23" s="4">
        <v>20432</v>
      </c>
      <c r="K23" s="4">
        <v>20432</v>
      </c>
      <c r="L23" s="4">
        <v>20432</v>
      </c>
      <c r="M23" s="4">
        <v>20432</v>
      </c>
      <c r="N23" s="4">
        <v>20432</v>
      </c>
      <c r="O23" s="4">
        <v>20432</v>
      </c>
      <c r="P23" s="4">
        <v>20432</v>
      </c>
      <c r="Q23" s="4">
        <v>20432</v>
      </c>
      <c r="R23" s="4">
        <v>20432</v>
      </c>
      <c r="S23" s="4">
        <f t="shared" si="3"/>
        <v>235047</v>
      </c>
    </row>
    <row r="24" spans="1:19" x14ac:dyDescent="0.25">
      <c r="A24" s="1"/>
      <c r="B24" s="1"/>
      <c r="C24" s="1"/>
      <c r="D24" s="1"/>
      <c r="E24" s="1"/>
      <c r="F24" s="1" t="s">
        <v>35</v>
      </c>
      <c r="G24" s="4">
        <v>0</v>
      </c>
      <c r="H24" s="4">
        <v>0</v>
      </c>
      <c r="I24" s="4">
        <v>1000</v>
      </c>
      <c r="J24" s="4">
        <v>1000</v>
      </c>
      <c r="K24" s="4">
        <v>1000</v>
      </c>
      <c r="L24" s="4">
        <v>1000</v>
      </c>
      <c r="M24" s="4">
        <v>1000</v>
      </c>
      <c r="N24" s="4">
        <v>1000</v>
      </c>
      <c r="O24" s="4">
        <v>1000</v>
      </c>
      <c r="P24" s="4">
        <v>1000</v>
      </c>
      <c r="Q24" s="4">
        <v>1000</v>
      </c>
      <c r="R24" s="4">
        <v>1000</v>
      </c>
      <c r="S24" s="4">
        <f t="shared" si="3"/>
        <v>10000</v>
      </c>
    </row>
    <row r="25" spans="1:19" x14ac:dyDescent="0.25">
      <c r="A25" s="1"/>
      <c r="B25" s="1"/>
      <c r="C25" s="1"/>
      <c r="D25" s="1"/>
      <c r="E25" s="1"/>
      <c r="F25" s="1" t="s">
        <v>36</v>
      </c>
      <c r="G25" s="4">
        <v>0</v>
      </c>
      <c r="H25" s="4">
        <v>0</v>
      </c>
      <c r="I25" s="4">
        <v>5387</v>
      </c>
      <c r="J25" s="4">
        <v>5387</v>
      </c>
      <c r="K25" s="4">
        <v>5387</v>
      </c>
      <c r="L25" s="4">
        <v>4040</v>
      </c>
      <c r="M25" s="4">
        <v>4040</v>
      </c>
      <c r="N25" s="4">
        <v>5387</v>
      </c>
      <c r="O25" s="4">
        <v>5387</v>
      </c>
      <c r="P25" s="4">
        <v>4040</v>
      </c>
      <c r="Q25" s="4">
        <v>5387</v>
      </c>
      <c r="R25" s="4">
        <v>4040</v>
      </c>
      <c r="S25" s="4">
        <f t="shared" si="3"/>
        <v>48482</v>
      </c>
    </row>
    <row r="26" spans="1:19" x14ac:dyDescent="0.25">
      <c r="A26" s="1"/>
      <c r="B26" s="1"/>
      <c r="C26" s="1"/>
      <c r="D26" s="1"/>
      <c r="E26" s="1"/>
      <c r="F26" s="1" t="s">
        <v>37</v>
      </c>
      <c r="G26" s="4">
        <v>4160</v>
      </c>
      <c r="H26" s="4">
        <v>4160</v>
      </c>
      <c r="I26" s="4">
        <v>4632</v>
      </c>
      <c r="J26" s="4">
        <v>4632</v>
      </c>
      <c r="K26" s="4">
        <v>4632</v>
      </c>
      <c r="L26" s="4">
        <v>4632</v>
      </c>
      <c r="M26" s="4">
        <v>4632</v>
      </c>
      <c r="N26" s="4">
        <v>4632</v>
      </c>
      <c r="O26" s="4">
        <v>4632</v>
      </c>
      <c r="P26" s="4">
        <v>4632</v>
      </c>
      <c r="Q26" s="4">
        <v>4632</v>
      </c>
      <c r="R26" s="4">
        <v>4632</v>
      </c>
      <c r="S26" s="4">
        <f t="shared" si="3"/>
        <v>54640</v>
      </c>
    </row>
    <row r="27" spans="1:19" x14ac:dyDescent="0.25">
      <c r="A27" s="1"/>
      <c r="B27" s="1"/>
      <c r="C27" s="1"/>
      <c r="D27" s="1"/>
      <c r="E27" s="1"/>
      <c r="F27" s="1" t="s">
        <v>38</v>
      </c>
      <c r="G27" s="4">
        <v>630</v>
      </c>
      <c r="H27" s="4">
        <v>630</v>
      </c>
      <c r="I27" s="4">
        <v>939.71</v>
      </c>
      <c r="J27" s="4">
        <v>939.71</v>
      </c>
      <c r="K27" s="4">
        <v>939.71</v>
      </c>
      <c r="L27" s="4">
        <v>939.71</v>
      </c>
      <c r="M27" s="4">
        <v>939.71</v>
      </c>
      <c r="N27" s="4">
        <v>939.71</v>
      </c>
      <c r="O27" s="4">
        <v>939.71</v>
      </c>
      <c r="P27" s="4">
        <v>939.71</v>
      </c>
      <c r="Q27" s="4">
        <v>939.71</v>
      </c>
      <c r="R27" s="4">
        <v>939.71</v>
      </c>
      <c r="S27" s="4">
        <f t="shared" si="3"/>
        <v>10657.1</v>
      </c>
    </row>
    <row r="28" spans="1:19" x14ac:dyDescent="0.25">
      <c r="A28" s="1"/>
      <c r="B28" s="1"/>
      <c r="C28" s="1"/>
      <c r="D28" s="1"/>
      <c r="E28" s="1"/>
      <c r="F28" s="1" t="s">
        <v>39</v>
      </c>
      <c r="G28" s="4">
        <v>1493.27</v>
      </c>
      <c r="H28" s="4">
        <v>1493.27</v>
      </c>
      <c r="I28" s="4">
        <v>2406</v>
      </c>
      <c r="J28" s="4">
        <v>2406</v>
      </c>
      <c r="K28" s="4">
        <v>2406</v>
      </c>
      <c r="L28" s="4">
        <v>2303</v>
      </c>
      <c r="M28" s="4">
        <v>2303</v>
      </c>
      <c r="N28" s="4">
        <v>2406</v>
      </c>
      <c r="O28" s="4">
        <v>2406</v>
      </c>
      <c r="P28" s="4">
        <v>2303</v>
      </c>
      <c r="Q28" s="4">
        <v>2406</v>
      </c>
      <c r="R28" s="4">
        <v>2303</v>
      </c>
      <c r="S28" s="4">
        <f t="shared" si="3"/>
        <v>26634.54</v>
      </c>
    </row>
    <row r="29" spans="1:19" x14ac:dyDescent="0.25">
      <c r="A29" s="1"/>
      <c r="B29" s="1"/>
      <c r="C29" s="1"/>
      <c r="D29" s="1"/>
      <c r="E29" s="1"/>
      <c r="F29" s="1" t="s">
        <v>40</v>
      </c>
      <c r="G29" s="4"/>
      <c r="H29" s="4"/>
      <c r="I29" s="4"/>
      <c r="J29" s="4"/>
      <c r="K29" s="4"/>
      <c r="L29" s="4"/>
      <c r="M29" s="4">
        <v>0</v>
      </c>
      <c r="N29" s="4">
        <v>0</v>
      </c>
      <c r="O29" s="4">
        <v>0</v>
      </c>
      <c r="P29" s="4">
        <v>0</v>
      </c>
      <c r="Q29" s="4">
        <v>0</v>
      </c>
      <c r="R29" s="4">
        <v>141.77000000000001</v>
      </c>
      <c r="S29" s="4">
        <f t="shared" si="3"/>
        <v>141.77000000000001</v>
      </c>
    </row>
    <row r="30" spans="1:19" x14ac:dyDescent="0.25">
      <c r="A30" s="1"/>
      <c r="B30" s="1"/>
      <c r="C30" s="1"/>
      <c r="D30" s="1"/>
      <c r="E30" s="1"/>
      <c r="F30" s="1" t="s">
        <v>41</v>
      </c>
      <c r="G30" s="4">
        <v>0</v>
      </c>
      <c r="H30" s="4">
        <v>50</v>
      </c>
      <c r="I30" s="4">
        <v>250</v>
      </c>
      <c r="J30" s="4">
        <v>350</v>
      </c>
      <c r="K30" s="4">
        <v>250</v>
      </c>
      <c r="L30" s="4">
        <v>294</v>
      </c>
      <c r="M30" s="4">
        <v>22</v>
      </c>
      <c r="N30" s="4">
        <v>1152</v>
      </c>
      <c r="O30" s="4">
        <v>1100</v>
      </c>
      <c r="P30" s="4">
        <v>874</v>
      </c>
      <c r="Q30" s="4">
        <v>250</v>
      </c>
      <c r="R30" s="4">
        <v>48.54</v>
      </c>
      <c r="S30" s="4">
        <f t="shared" si="3"/>
        <v>4640.54</v>
      </c>
    </row>
    <row r="31" spans="1:19" x14ac:dyDescent="0.25">
      <c r="A31" s="1"/>
      <c r="B31" s="1"/>
      <c r="C31" s="1"/>
      <c r="D31" s="1"/>
      <c r="E31" s="1"/>
      <c r="F31" s="1" t="s">
        <v>42</v>
      </c>
      <c r="G31" s="4">
        <v>1800</v>
      </c>
      <c r="H31" s="4">
        <v>1800</v>
      </c>
      <c r="I31" s="4">
        <v>2800</v>
      </c>
      <c r="J31" s="4">
        <v>2800</v>
      </c>
      <c r="K31" s="4">
        <v>2800</v>
      </c>
      <c r="L31" s="4">
        <v>2800</v>
      </c>
      <c r="M31" s="4">
        <v>2800</v>
      </c>
      <c r="N31" s="4">
        <v>2800</v>
      </c>
      <c r="O31" s="4">
        <v>2800</v>
      </c>
      <c r="P31" s="4">
        <v>2800</v>
      </c>
      <c r="Q31" s="4">
        <v>2800</v>
      </c>
      <c r="R31" s="4">
        <v>2800</v>
      </c>
      <c r="S31" s="4">
        <f t="shared" si="3"/>
        <v>31600</v>
      </c>
    </row>
    <row r="32" spans="1:19" x14ac:dyDescent="0.25">
      <c r="A32" s="1"/>
      <c r="B32" s="1"/>
      <c r="C32" s="1"/>
      <c r="D32" s="1"/>
      <c r="E32" s="1"/>
      <c r="F32" s="1" t="s">
        <v>43</v>
      </c>
      <c r="G32" s="4">
        <v>350</v>
      </c>
      <c r="H32" s="4">
        <v>0</v>
      </c>
      <c r="I32" s="4">
        <v>0</v>
      </c>
      <c r="J32" s="4">
        <v>591</v>
      </c>
      <c r="K32" s="4">
        <v>0</v>
      </c>
      <c r="L32" s="4">
        <v>0</v>
      </c>
      <c r="M32" s="4">
        <v>1284</v>
      </c>
      <c r="N32" s="4">
        <v>0</v>
      </c>
      <c r="O32" s="4">
        <v>0</v>
      </c>
      <c r="P32" s="4">
        <v>391</v>
      </c>
      <c r="Q32" s="4">
        <v>0</v>
      </c>
      <c r="R32" s="4">
        <v>0</v>
      </c>
      <c r="S32" s="4">
        <f t="shared" si="3"/>
        <v>2616</v>
      </c>
    </row>
    <row r="33" spans="1:19" x14ac:dyDescent="0.25">
      <c r="A33" s="1"/>
      <c r="B33" s="1"/>
      <c r="C33" s="1"/>
      <c r="D33" s="1"/>
      <c r="E33" s="1"/>
      <c r="F33" s="1" t="s">
        <v>44</v>
      </c>
      <c r="G33" s="4">
        <v>0</v>
      </c>
      <c r="H33" s="4">
        <v>300</v>
      </c>
      <c r="I33" s="4">
        <v>0</v>
      </c>
      <c r="J33" s="4">
        <v>0</v>
      </c>
      <c r="K33" s="4">
        <v>0</v>
      </c>
      <c r="L33" s="4">
        <v>300</v>
      </c>
      <c r="M33" s="4">
        <v>0</v>
      </c>
      <c r="N33" s="4">
        <v>0</v>
      </c>
      <c r="O33" s="4">
        <v>0</v>
      </c>
      <c r="P33" s="4">
        <v>0</v>
      </c>
      <c r="Q33" s="4">
        <v>0</v>
      </c>
      <c r="R33" s="4">
        <v>300</v>
      </c>
      <c r="S33" s="4">
        <f t="shared" si="3"/>
        <v>900</v>
      </c>
    </row>
    <row r="34" spans="1:19" x14ac:dyDescent="0.25">
      <c r="A34" s="1"/>
      <c r="B34" s="1"/>
      <c r="C34" s="1"/>
      <c r="D34" s="1"/>
      <c r="E34" s="1"/>
      <c r="F34" s="1" t="s">
        <v>45</v>
      </c>
      <c r="G34" s="4">
        <v>0</v>
      </c>
      <c r="H34" s="4">
        <v>500</v>
      </c>
      <c r="I34" s="4">
        <v>0</v>
      </c>
      <c r="J34" s="4">
        <v>0</v>
      </c>
      <c r="K34" s="4">
        <v>0</v>
      </c>
      <c r="L34" s="4">
        <v>0</v>
      </c>
      <c r="M34" s="4"/>
      <c r="N34" s="4"/>
      <c r="O34" s="4"/>
      <c r="P34" s="4"/>
      <c r="Q34" s="4"/>
      <c r="R34" s="4"/>
      <c r="S34" s="4">
        <f t="shared" si="3"/>
        <v>500</v>
      </c>
    </row>
    <row r="35" spans="1:19" x14ac:dyDescent="0.25">
      <c r="A35" s="1"/>
      <c r="B35" s="1"/>
      <c r="C35" s="1"/>
      <c r="D35" s="1"/>
      <c r="E35" s="1"/>
      <c r="F35" s="1" t="s">
        <v>46</v>
      </c>
      <c r="G35" s="4">
        <v>0</v>
      </c>
      <c r="H35" s="4">
        <v>250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4">
        <v>0</v>
      </c>
      <c r="R35" s="4">
        <v>0</v>
      </c>
      <c r="S35" s="4">
        <f t="shared" si="3"/>
        <v>250</v>
      </c>
    </row>
    <row r="36" spans="1:19" x14ac:dyDescent="0.25">
      <c r="A36" s="1"/>
      <c r="B36" s="1"/>
      <c r="C36" s="1"/>
      <c r="D36" s="1"/>
      <c r="E36" s="1"/>
      <c r="F36" s="1" t="s">
        <v>47</v>
      </c>
      <c r="G36" s="4">
        <v>300</v>
      </c>
      <c r="H36" s="4">
        <v>300</v>
      </c>
      <c r="I36" s="4">
        <v>100</v>
      </c>
      <c r="J36" s="4">
        <v>100</v>
      </c>
      <c r="K36" s="4">
        <v>600</v>
      </c>
      <c r="L36" s="4">
        <v>300</v>
      </c>
      <c r="M36" s="4">
        <v>100</v>
      </c>
      <c r="N36" s="4">
        <v>100</v>
      </c>
      <c r="O36" s="4">
        <v>100</v>
      </c>
      <c r="P36" s="4">
        <v>100</v>
      </c>
      <c r="Q36" s="4">
        <v>100</v>
      </c>
      <c r="R36" s="4">
        <v>300</v>
      </c>
      <c r="S36" s="4">
        <f t="shared" si="3"/>
        <v>2500</v>
      </c>
    </row>
    <row r="37" spans="1:19" x14ac:dyDescent="0.25">
      <c r="A37" s="1"/>
      <c r="B37" s="1"/>
      <c r="C37" s="1"/>
      <c r="D37" s="1"/>
      <c r="E37" s="1"/>
      <c r="F37" s="1" t="s">
        <v>48</v>
      </c>
      <c r="G37" s="4">
        <v>0</v>
      </c>
      <c r="H37" s="4">
        <v>0</v>
      </c>
      <c r="I37" s="4">
        <v>930</v>
      </c>
      <c r="J37" s="4">
        <v>0</v>
      </c>
      <c r="K37" s="4">
        <v>0</v>
      </c>
      <c r="L37" s="4">
        <v>0</v>
      </c>
      <c r="M37" s="4"/>
      <c r="N37" s="4"/>
      <c r="O37" s="4"/>
      <c r="P37" s="4"/>
      <c r="Q37" s="4"/>
      <c r="R37" s="4"/>
      <c r="S37" s="4">
        <f t="shared" si="3"/>
        <v>930</v>
      </c>
    </row>
    <row r="38" spans="1:19" x14ac:dyDescent="0.25">
      <c r="A38" s="1"/>
      <c r="B38" s="1"/>
      <c r="C38" s="1"/>
      <c r="D38" s="1"/>
      <c r="E38" s="1"/>
      <c r="F38" s="1" t="s">
        <v>49</v>
      </c>
      <c r="G38" s="4">
        <v>0</v>
      </c>
      <c r="H38" s="4">
        <v>100</v>
      </c>
      <c r="I38" s="4">
        <v>0</v>
      </c>
      <c r="J38" s="4">
        <v>0</v>
      </c>
      <c r="K38" s="4">
        <v>0</v>
      </c>
      <c r="L38" s="4">
        <v>100</v>
      </c>
      <c r="M38" s="4">
        <v>0</v>
      </c>
      <c r="N38" s="4">
        <v>0</v>
      </c>
      <c r="O38" s="4">
        <v>0</v>
      </c>
      <c r="P38" s="4">
        <v>100</v>
      </c>
      <c r="Q38" s="4">
        <v>0</v>
      </c>
      <c r="R38" s="4">
        <v>100</v>
      </c>
      <c r="S38" s="4">
        <f t="shared" si="3"/>
        <v>400</v>
      </c>
    </row>
    <row r="39" spans="1:19" x14ac:dyDescent="0.25">
      <c r="A39" s="1"/>
      <c r="B39" s="1"/>
      <c r="C39" s="1"/>
      <c r="D39" s="1"/>
      <c r="E39" s="1"/>
      <c r="F39" s="1" t="s">
        <v>50</v>
      </c>
      <c r="G39" s="4">
        <v>0</v>
      </c>
      <c r="H39" s="4">
        <v>50</v>
      </c>
      <c r="I39" s="4">
        <v>50</v>
      </c>
      <c r="J39" s="4">
        <v>50</v>
      </c>
      <c r="K39" s="4">
        <v>50</v>
      </c>
      <c r="L39" s="4">
        <v>50</v>
      </c>
      <c r="M39" s="4">
        <v>50</v>
      </c>
      <c r="N39" s="4">
        <v>50</v>
      </c>
      <c r="O39" s="4">
        <v>50</v>
      </c>
      <c r="P39" s="4">
        <v>50</v>
      </c>
      <c r="Q39" s="4">
        <v>50</v>
      </c>
      <c r="R39" s="4">
        <v>50</v>
      </c>
      <c r="S39" s="4">
        <f t="shared" si="3"/>
        <v>550</v>
      </c>
    </row>
    <row r="40" spans="1:19" x14ac:dyDescent="0.25">
      <c r="A40" s="1"/>
      <c r="B40" s="1"/>
      <c r="C40" s="1"/>
      <c r="D40" s="1"/>
      <c r="E40" s="1"/>
      <c r="F40" s="1" t="s">
        <v>51</v>
      </c>
      <c r="G40" s="4">
        <v>0</v>
      </c>
      <c r="H40" s="4">
        <v>50</v>
      </c>
      <c r="I40" s="4">
        <v>50</v>
      </c>
      <c r="J40" s="4">
        <v>50</v>
      </c>
      <c r="K40" s="4">
        <v>50</v>
      </c>
      <c r="L40" s="4">
        <v>50</v>
      </c>
      <c r="M40" s="4">
        <v>50</v>
      </c>
      <c r="N40" s="4">
        <v>50</v>
      </c>
      <c r="O40" s="4">
        <v>50</v>
      </c>
      <c r="P40" s="4">
        <v>50</v>
      </c>
      <c r="Q40" s="4">
        <v>50</v>
      </c>
      <c r="R40" s="4">
        <v>50</v>
      </c>
      <c r="S40" s="4">
        <f t="shared" si="3"/>
        <v>550</v>
      </c>
    </row>
    <row r="41" spans="1:19" x14ac:dyDescent="0.25">
      <c r="A41" s="1"/>
      <c r="B41" s="1"/>
      <c r="C41" s="1"/>
      <c r="D41" s="1"/>
      <c r="E41" s="1"/>
      <c r="F41" s="1" t="s">
        <v>52</v>
      </c>
      <c r="G41" s="4">
        <v>0</v>
      </c>
      <c r="H41" s="4">
        <v>200</v>
      </c>
      <c r="I41" s="4">
        <v>0</v>
      </c>
      <c r="J41" s="4">
        <v>0</v>
      </c>
      <c r="K41" s="4">
        <v>0</v>
      </c>
      <c r="L41" s="4">
        <v>100</v>
      </c>
      <c r="M41" s="4">
        <v>0</v>
      </c>
      <c r="N41" s="4">
        <v>0</v>
      </c>
      <c r="O41" s="4">
        <v>0</v>
      </c>
      <c r="P41" s="4">
        <v>100</v>
      </c>
      <c r="Q41" s="4">
        <v>0</v>
      </c>
      <c r="R41" s="4">
        <v>0</v>
      </c>
      <c r="S41" s="4">
        <f t="shared" si="3"/>
        <v>400</v>
      </c>
    </row>
    <row r="42" spans="1:19" x14ac:dyDescent="0.25">
      <c r="A42" s="1"/>
      <c r="B42" s="1"/>
      <c r="C42" s="1"/>
      <c r="D42" s="1"/>
      <c r="E42" s="1"/>
      <c r="F42" s="1" t="s">
        <v>53</v>
      </c>
      <c r="G42" s="4">
        <v>0</v>
      </c>
      <c r="H42" s="4">
        <v>100</v>
      </c>
      <c r="I42" s="4">
        <v>0</v>
      </c>
      <c r="J42" s="4">
        <v>0</v>
      </c>
      <c r="K42" s="4">
        <v>0</v>
      </c>
      <c r="L42" s="4">
        <v>100</v>
      </c>
      <c r="M42" s="4">
        <v>0</v>
      </c>
      <c r="N42" s="4">
        <v>0</v>
      </c>
      <c r="O42" s="4">
        <v>0</v>
      </c>
      <c r="P42" s="4">
        <v>100</v>
      </c>
      <c r="Q42" s="4">
        <v>0</v>
      </c>
      <c r="R42" s="4">
        <v>100</v>
      </c>
      <c r="S42" s="4">
        <f t="shared" si="3"/>
        <v>400</v>
      </c>
    </row>
    <row r="43" spans="1:19" x14ac:dyDescent="0.25">
      <c r="A43" s="1"/>
      <c r="B43" s="1"/>
      <c r="C43" s="1"/>
      <c r="D43" s="1"/>
      <c r="E43" s="1"/>
      <c r="F43" s="1" t="s">
        <v>54</v>
      </c>
      <c r="G43" s="4">
        <v>4000</v>
      </c>
      <c r="H43" s="4">
        <v>2000</v>
      </c>
      <c r="I43" s="4">
        <v>0</v>
      </c>
      <c r="J43" s="4">
        <v>0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>
        <v>0</v>
      </c>
      <c r="Q43" s="4">
        <v>3000</v>
      </c>
      <c r="R43" s="4">
        <v>3000</v>
      </c>
      <c r="S43" s="4">
        <f t="shared" si="3"/>
        <v>12000</v>
      </c>
    </row>
    <row r="44" spans="1:19" x14ac:dyDescent="0.25">
      <c r="A44" s="1"/>
      <c r="B44" s="1"/>
      <c r="C44" s="1"/>
      <c r="D44" s="1"/>
      <c r="E44" s="1"/>
      <c r="F44" s="1" t="s">
        <v>55</v>
      </c>
      <c r="G44" s="4">
        <v>400</v>
      </c>
      <c r="H44" s="4">
        <v>400</v>
      </c>
      <c r="I44" s="4">
        <v>400</v>
      </c>
      <c r="J44" s="4">
        <v>400</v>
      </c>
      <c r="K44" s="4">
        <v>400</v>
      </c>
      <c r="L44" s="4">
        <v>400</v>
      </c>
      <c r="M44" s="4">
        <v>400</v>
      </c>
      <c r="N44" s="4">
        <v>400</v>
      </c>
      <c r="O44" s="4">
        <v>400</v>
      </c>
      <c r="P44" s="4">
        <v>400</v>
      </c>
      <c r="Q44" s="4">
        <v>400</v>
      </c>
      <c r="R44" s="4">
        <v>400</v>
      </c>
      <c r="S44" s="4">
        <f t="shared" si="3"/>
        <v>4800</v>
      </c>
    </row>
    <row r="45" spans="1:19" x14ac:dyDescent="0.25">
      <c r="A45" s="1"/>
      <c r="B45" s="1"/>
      <c r="C45" s="1"/>
      <c r="D45" s="1"/>
      <c r="E45" s="1"/>
      <c r="F45" s="1" t="s">
        <v>56</v>
      </c>
      <c r="G45" s="4">
        <v>0</v>
      </c>
      <c r="H45" s="4">
        <v>0</v>
      </c>
      <c r="I45" s="4">
        <v>0</v>
      </c>
      <c r="J45" s="4">
        <v>0</v>
      </c>
      <c r="K45" s="4">
        <v>0</v>
      </c>
      <c r="L45" s="4">
        <v>0</v>
      </c>
      <c r="M45" s="4"/>
      <c r="N45" s="4"/>
      <c r="O45" s="4"/>
      <c r="P45" s="4"/>
      <c r="Q45" s="4"/>
      <c r="R45" s="4"/>
      <c r="S45" s="4">
        <f t="shared" si="3"/>
        <v>0</v>
      </c>
    </row>
    <row r="46" spans="1:19" x14ac:dyDescent="0.25">
      <c r="A46" s="1"/>
      <c r="B46" s="1"/>
      <c r="C46" s="1"/>
      <c r="D46" s="1"/>
      <c r="E46" s="1"/>
      <c r="F46" s="1" t="s">
        <v>57</v>
      </c>
      <c r="G46" s="4">
        <v>3000</v>
      </c>
      <c r="H46" s="4">
        <v>0</v>
      </c>
      <c r="I46" s="4">
        <v>0</v>
      </c>
      <c r="J46" s="4">
        <v>0</v>
      </c>
      <c r="K46" s="4">
        <v>0</v>
      </c>
      <c r="L46" s="4">
        <v>0</v>
      </c>
      <c r="M46" s="4"/>
      <c r="N46" s="4"/>
      <c r="O46" s="4"/>
      <c r="P46" s="4"/>
      <c r="Q46" s="4"/>
      <c r="R46" s="4"/>
      <c r="S46" s="4">
        <f t="shared" si="3"/>
        <v>3000</v>
      </c>
    </row>
    <row r="47" spans="1:19" x14ac:dyDescent="0.25">
      <c r="A47" s="1"/>
      <c r="B47" s="1"/>
      <c r="C47" s="1"/>
      <c r="D47" s="1"/>
      <c r="E47" s="1"/>
      <c r="F47" s="1" t="s">
        <v>58</v>
      </c>
      <c r="G47" s="4">
        <v>1000</v>
      </c>
      <c r="H47" s="4">
        <v>500</v>
      </c>
      <c r="I47" s="4">
        <v>0</v>
      </c>
      <c r="J47" s="4">
        <v>0</v>
      </c>
      <c r="K47" s="4">
        <v>0</v>
      </c>
      <c r="L47" s="4">
        <v>500</v>
      </c>
      <c r="M47" s="4">
        <v>0</v>
      </c>
      <c r="N47" s="4">
        <v>0</v>
      </c>
      <c r="O47" s="4">
        <v>0</v>
      </c>
      <c r="P47" s="4">
        <v>0</v>
      </c>
      <c r="Q47" s="4">
        <v>500</v>
      </c>
      <c r="R47" s="4">
        <v>0</v>
      </c>
      <c r="S47" s="4">
        <f t="shared" si="3"/>
        <v>2500</v>
      </c>
    </row>
    <row r="48" spans="1:19" x14ac:dyDescent="0.25">
      <c r="A48" s="1"/>
      <c r="B48" s="1"/>
      <c r="C48" s="1"/>
      <c r="D48" s="1"/>
      <c r="E48" s="1"/>
      <c r="F48" s="1" t="s">
        <v>59</v>
      </c>
      <c r="G48" s="4">
        <v>0</v>
      </c>
      <c r="H48" s="4">
        <v>0</v>
      </c>
      <c r="I48" s="4">
        <v>0</v>
      </c>
      <c r="J48" s="4">
        <v>0</v>
      </c>
      <c r="K48" s="4">
        <v>0</v>
      </c>
      <c r="L48" s="4">
        <v>3000</v>
      </c>
      <c r="M48" s="4"/>
      <c r="N48" s="4"/>
      <c r="O48" s="4"/>
      <c r="P48" s="4"/>
      <c r="Q48" s="4"/>
      <c r="R48" s="4"/>
      <c r="S48" s="4">
        <f t="shared" si="3"/>
        <v>3000</v>
      </c>
    </row>
    <row r="49" spans="1:19" x14ac:dyDescent="0.25">
      <c r="A49" s="1"/>
      <c r="B49" s="1"/>
      <c r="C49" s="1"/>
      <c r="D49" s="1"/>
      <c r="E49" s="1"/>
      <c r="F49" s="1" t="s">
        <v>60</v>
      </c>
      <c r="G49" s="4">
        <v>0</v>
      </c>
      <c r="H49" s="4">
        <v>50</v>
      </c>
      <c r="I49" s="4">
        <v>0</v>
      </c>
      <c r="J49" s="4">
        <v>0</v>
      </c>
      <c r="K49" s="4">
        <v>0</v>
      </c>
      <c r="L49" s="4">
        <v>50</v>
      </c>
      <c r="M49" s="4">
        <v>0</v>
      </c>
      <c r="N49" s="4">
        <v>0</v>
      </c>
      <c r="O49" s="4">
        <v>0</v>
      </c>
      <c r="P49" s="4">
        <v>50</v>
      </c>
      <c r="Q49" s="4">
        <v>0</v>
      </c>
      <c r="R49" s="4">
        <v>0</v>
      </c>
      <c r="S49" s="4">
        <f t="shared" si="3"/>
        <v>150</v>
      </c>
    </row>
    <row r="50" spans="1:19" ht="16.5" thickBot="1" x14ac:dyDescent="0.3">
      <c r="A50" s="1"/>
      <c r="B50" s="1"/>
      <c r="C50" s="1"/>
      <c r="D50" s="1"/>
      <c r="E50" s="1"/>
      <c r="F50" s="1" t="s">
        <v>61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/>
      <c r="N50" s="7"/>
      <c r="O50" s="7"/>
      <c r="P50" s="7"/>
      <c r="Q50" s="7"/>
      <c r="R50" s="7"/>
      <c r="S50" s="7">
        <f t="shared" si="3"/>
        <v>0</v>
      </c>
    </row>
    <row r="51" spans="1:19" x14ac:dyDescent="0.25">
      <c r="A51" s="1"/>
      <c r="B51" s="1"/>
      <c r="C51" s="1"/>
      <c r="D51" s="1"/>
      <c r="E51" s="1" t="s">
        <v>62</v>
      </c>
      <c r="F51" s="1"/>
      <c r="G51" s="4">
        <f t="shared" ref="G51:R51" si="4">ROUND(SUM(G21:G50),5)</f>
        <v>32496.77</v>
      </c>
      <c r="H51" s="4">
        <f t="shared" si="4"/>
        <v>28296.77</v>
      </c>
      <c r="I51" s="4">
        <f t="shared" si="4"/>
        <v>39376.71</v>
      </c>
      <c r="J51" s="4">
        <f t="shared" si="4"/>
        <v>39137.71</v>
      </c>
      <c r="K51" s="4">
        <f t="shared" si="4"/>
        <v>38946.71</v>
      </c>
      <c r="L51" s="4">
        <f t="shared" si="4"/>
        <v>41390.71</v>
      </c>
      <c r="M51" s="4">
        <f t="shared" si="4"/>
        <v>38052.71</v>
      </c>
      <c r="N51" s="4">
        <f t="shared" si="4"/>
        <v>39348.71</v>
      </c>
      <c r="O51" s="4">
        <f t="shared" si="4"/>
        <v>39296.71</v>
      </c>
      <c r="P51" s="4">
        <f t="shared" si="4"/>
        <v>38361.71</v>
      </c>
      <c r="Q51" s="4">
        <f t="shared" si="4"/>
        <v>41946.71</v>
      </c>
      <c r="R51" s="4">
        <f t="shared" si="4"/>
        <v>40637.019999999997</v>
      </c>
      <c r="S51" s="4">
        <f t="shared" si="3"/>
        <v>457288.95</v>
      </c>
    </row>
    <row r="52" spans="1:19" ht="31.5" customHeight="1" x14ac:dyDescent="0.25">
      <c r="A52" s="1"/>
      <c r="B52" s="1"/>
      <c r="C52" s="1"/>
      <c r="D52" s="1"/>
      <c r="E52" s="1" t="s">
        <v>63</v>
      </c>
      <c r="F52" s="1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</row>
    <row r="53" spans="1:19" ht="16.5" thickBot="1" x14ac:dyDescent="0.3">
      <c r="A53" s="1"/>
      <c r="B53" s="1"/>
      <c r="C53" s="1"/>
      <c r="D53" s="1"/>
      <c r="E53" s="1"/>
      <c r="F53" s="1" t="s">
        <v>64</v>
      </c>
      <c r="G53" s="7">
        <v>1200</v>
      </c>
      <c r="H53" s="7">
        <v>1200</v>
      </c>
      <c r="I53" s="7">
        <v>1200</v>
      </c>
      <c r="J53" s="7">
        <v>1200</v>
      </c>
      <c r="K53" s="7">
        <v>1200</v>
      </c>
      <c r="L53" s="7">
        <v>1200</v>
      </c>
      <c r="M53" s="7">
        <v>1200</v>
      </c>
      <c r="N53" s="7">
        <v>1200</v>
      </c>
      <c r="O53" s="7">
        <v>1200</v>
      </c>
      <c r="P53" s="7">
        <v>1200</v>
      </c>
      <c r="Q53" s="7">
        <v>1200</v>
      </c>
      <c r="R53" s="7">
        <v>1200</v>
      </c>
      <c r="S53" s="7">
        <f>ROUND(SUM(G53:R53),5)</f>
        <v>14400</v>
      </c>
    </row>
    <row r="54" spans="1:19" x14ac:dyDescent="0.25">
      <c r="A54" s="1"/>
      <c r="B54" s="1"/>
      <c r="C54" s="1"/>
      <c r="D54" s="1"/>
      <c r="E54" s="1" t="s">
        <v>65</v>
      </c>
      <c r="F54" s="1"/>
      <c r="G54" s="4">
        <f t="shared" ref="G54:R54" si="5">ROUND(SUM(G52:G53),5)</f>
        <v>1200</v>
      </c>
      <c r="H54" s="4">
        <f t="shared" si="5"/>
        <v>1200</v>
      </c>
      <c r="I54" s="4">
        <f t="shared" si="5"/>
        <v>1200</v>
      </c>
      <c r="J54" s="4">
        <f t="shared" si="5"/>
        <v>1200</v>
      </c>
      <c r="K54" s="4">
        <f t="shared" si="5"/>
        <v>1200</v>
      </c>
      <c r="L54" s="4">
        <f t="shared" si="5"/>
        <v>1200</v>
      </c>
      <c r="M54" s="4">
        <f t="shared" si="5"/>
        <v>1200</v>
      </c>
      <c r="N54" s="4">
        <f t="shared" si="5"/>
        <v>1200</v>
      </c>
      <c r="O54" s="4">
        <f t="shared" si="5"/>
        <v>1200</v>
      </c>
      <c r="P54" s="4">
        <f t="shared" si="5"/>
        <v>1200</v>
      </c>
      <c r="Q54" s="4">
        <f t="shared" si="5"/>
        <v>1200</v>
      </c>
      <c r="R54" s="4">
        <f t="shared" si="5"/>
        <v>1200</v>
      </c>
      <c r="S54" s="4">
        <f>ROUND(SUM(G54:R54),5)</f>
        <v>14400</v>
      </c>
    </row>
    <row r="55" spans="1:19" ht="31.5" customHeight="1" x14ac:dyDescent="0.25">
      <c r="A55" s="1"/>
      <c r="B55" s="1"/>
      <c r="C55" s="1"/>
      <c r="D55" s="1"/>
      <c r="E55" s="1" t="s">
        <v>66</v>
      </c>
      <c r="F55" s="1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</row>
    <row r="56" spans="1:19" x14ac:dyDescent="0.25">
      <c r="A56" s="1"/>
      <c r="B56" s="1"/>
      <c r="C56" s="1"/>
      <c r="D56" s="1"/>
      <c r="E56" s="1"/>
      <c r="F56" s="1" t="s">
        <v>67</v>
      </c>
      <c r="G56" s="4"/>
      <c r="H56" s="4"/>
      <c r="I56" s="4"/>
      <c r="J56" s="4"/>
      <c r="K56" s="4"/>
      <c r="L56" s="4"/>
      <c r="M56" s="4">
        <v>0</v>
      </c>
      <c r="N56" s="4">
        <v>0</v>
      </c>
      <c r="O56" s="4">
        <v>0</v>
      </c>
      <c r="P56" s="4">
        <v>0</v>
      </c>
      <c r="Q56" s="4">
        <v>900</v>
      </c>
      <c r="R56" s="4">
        <v>0</v>
      </c>
      <c r="S56" s="4">
        <f>ROUND(SUM(G56:R56),5)</f>
        <v>900</v>
      </c>
    </row>
    <row r="57" spans="1:19" ht="16.5" thickBot="1" x14ac:dyDescent="0.3">
      <c r="A57" s="1"/>
      <c r="B57" s="1"/>
      <c r="C57" s="1"/>
      <c r="D57" s="1"/>
      <c r="E57" s="1"/>
      <c r="F57" s="1" t="s">
        <v>68</v>
      </c>
      <c r="G57" s="7">
        <v>0</v>
      </c>
      <c r="H57" s="7">
        <v>0</v>
      </c>
      <c r="I57" s="7">
        <v>0</v>
      </c>
      <c r="J57" s="7">
        <v>800</v>
      </c>
      <c r="K57" s="7">
        <v>0</v>
      </c>
      <c r="L57" s="7">
        <v>0</v>
      </c>
      <c r="M57" s="7">
        <v>800</v>
      </c>
      <c r="N57" s="7">
        <v>0</v>
      </c>
      <c r="O57" s="7">
        <v>0</v>
      </c>
      <c r="P57" s="7">
        <v>0</v>
      </c>
      <c r="Q57" s="7">
        <v>800</v>
      </c>
      <c r="R57" s="7">
        <v>0</v>
      </c>
      <c r="S57" s="7">
        <f>ROUND(SUM(G57:R57),5)</f>
        <v>2400</v>
      </c>
    </row>
    <row r="58" spans="1:19" x14ac:dyDescent="0.25">
      <c r="A58" s="1"/>
      <c r="B58" s="1"/>
      <c r="C58" s="1"/>
      <c r="D58" s="1"/>
      <c r="E58" s="1" t="s">
        <v>69</v>
      </c>
      <c r="F58" s="1"/>
      <c r="G58" s="4">
        <f t="shared" ref="G58:R58" si="6">ROUND(SUM(G55:G57),5)</f>
        <v>0</v>
      </c>
      <c r="H58" s="4">
        <f t="shared" si="6"/>
        <v>0</v>
      </c>
      <c r="I58" s="4">
        <f t="shared" si="6"/>
        <v>0</v>
      </c>
      <c r="J58" s="4">
        <f t="shared" si="6"/>
        <v>800</v>
      </c>
      <c r="K58" s="4">
        <f t="shared" si="6"/>
        <v>0</v>
      </c>
      <c r="L58" s="4">
        <f t="shared" si="6"/>
        <v>0</v>
      </c>
      <c r="M58" s="4">
        <f t="shared" si="6"/>
        <v>800</v>
      </c>
      <c r="N58" s="4">
        <f t="shared" si="6"/>
        <v>0</v>
      </c>
      <c r="O58" s="4">
        <f t="shared" si="6"/>
        <v>0</v>
      </c>
      <c r="P58" s="4">
        <f t="shared" si="6"/>
        <v>0</v>
      </c>
      <c r="Q58" s="4">
        <f t="shared" si="6"/>
        <v>1700</v>
      </c>
      <c r="R58" s="4">
        <f t="shared" si="6"/>
        <v>0</v>
      </c>
      <c r="S58" s="4">
        <f>ROUND(SUM(G58:R58),5)</f>
        <v>3300</v>
      </c>
    </row>
    <row r="59" spans="1:19" ht="31.5" customHeight="1" x14ac:dyDescent="0.25">
      <c r="A59" s="1"/>
      <c r="B59" s="1"/>
      <c r="C59" s="1"/>
      <c r="D59" s="1"/>
      <c r="E59" s="1" t="s">
        <v>70</v>
      </c>
      <c r="F59" s="1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</row>
    <row r="60" spans="1:19" x14ac:dyDescent="0.25">
      <c r="A60" s="1"/>
      <c r="B60" s="1"/>
      <c r="C60" s="1"/>
      <c r="D60" s="1"/>
      <c r="E60" s="1"/>
      <c r="F60" s="1" t="s">
        <v>71</v>
      </c>
      <c r="G60" s="4">
        <v>0</v>
      </c>
      <c r="H60" s="4">
        <v>280</v>
      </c>
      <c r="I60" s="4">
        <v>280</v>
      </c>
      <c r="J60" s="4">
        <v>280</v>
      </c>
      <c r="K60" s="4">
        <v>280</v>
      </c>
      <c r="L60" s="4">
        <v>0</v>
      </c>
      <c r="M60" s="4">
        <v>280</v>
      </c>
      <c r="N60" s="4">
        <v>280</v>
      </c>
      <c r="O60" s="4">
        <v>280</v>
      </c>
      <c r="P60" s="4">
        <v>280</v>
      </c>
      <c r="Q60" s="4">
        <v>280</v>
      </c>
      <c r="R60" s="4">
        <v>0</v>
      </c>
      <c r="S60" s="4">
        <f>ROUND(SUM(G60:R60),5)</f>
        <v>2520</v>
      </c>
    </row>
    <row r="61" spans="1:19" x14ac:dyDescent="0.25">
      <c r="A61" s="1"/>
      <c r="B61" s="1"/>
      <c r="C61" s="1"/>
      <c r="D61" s="1"/>
      <c r="E61" s="1"/>
      <c r="F61" s="1" t="s">
        <v>72</v>
      </c>
      <c r="G61" s="4">
        <v>0</v>
      </c>
      <c r="H61" s="4">
        <v>21.42</v>
      </c>
      <c r="I61" s="4">
        <v>21.42</v>
      </c>
      <c r="J61" s="4">
        <v>21.42</v>
      </c>
      <c r="K61" s="4">
        <v>21.42</v>
      </c>
      <c r="L61" s="4">
        <v>0</v>
      </c>
      <c r="M61" s="4">
        <v>21.42</v>
      </c>
      <c r="N61" s="4">
        <v>21.42</v>
      </c>
      <c r="O61" s="4">
        <v>21.42</v>
      </c>
      <c r="P61" s="4">
        <v>21.42</v>
      </c>
      <c r="Q61" s="4">
        <v>21.42</v>
      </c>
      <c r="R61" s="4">
        <v>0</v>
      </c>
      <c r="S61" s="4">
        <f>ROUND(SUM(G61:R61),5)</f>
        <v>192.78</v>
      </c>
    </row>
    <row r="62" spans="1:19" ht="16.5" thickBot="1" x14ac:dyDescent="0.3">
      <c r="A62" s="1"/>
      <c r="B62" s="1"/>
      <c r="C62" s="1"/>
      <c r="D62" s="1"/>
      <c r="E62" s="1"/>
      <c r="F62" s="1" t="s">
        <v>73</v>
      </c>
      <c r="G62" s="7">
        <v>0</v>
      </c>
      <c r="H62" s="7">
        <v>150</v>
      </c>
      <c r="I62" s="7">
        <v>150</v>
      </c>
      <c r="J62" s="7">
        <v>150</v>
      </c>
      <c r="K62" s="7">
        <v>150</v>
      </c>
      <c r="L62" s="7">
        <v>150</v>
      </c>
      <c r="M62" s="7">
        <v>150</v>
      </c>
      <c r="N62" s="7">
        <v>150</v>
      </c>
      <c r="O62" s="7">
        <v>150</v>
      </c>
      <c r="P62" s="7">
        <v>150</v>
      </c>
      <c r="Q62" s="7">
        <v>150</v>
      </c>
      <c r="R62" s="7">
        <v>150</v>
      </c>
      <c r="S62" s="7">
        <f>ROUND(SUM(G62:R62),5)</f>
        <v>1650</v>
      </c>
    </row>
    <row r="63" spans="1:19" x14ac:dyDescent="0.25">
      <c r="A63" s="1"/>
      <c r="B63" s="1"/>
      <c r="C63" s="1"/>
      <c r="D63" s="1"/>
      <c r="E63" s="1" t="s">
        <v>74</v>
      </c>
      <c r="F63" s="1"/>
      <c r="G63" s="4">
        <f t="shared" ref="G63:R63" si="7">ROUND(SUM(G59:G62),5)</f>
        <v>0</v>
      </c>
      <c r="H63" s="4">
        <f t="shared" si="7"/>
        <v>451.42</v>
      </c>
      <c r="I63" s="4">
        <f t="shared" si="7"/>
        <v>451.42</v>
      </c>
      <c r="J63" s="4">
        <f t="shared" si="7"/>
        <v>451.42</v>
      </c>
      <c r="K63" s="4">
        <f t="shared" si="7"/>
        <v>451.42</v>
      </c>
      <c r="L63" s="4">
        <f t="shared" si="7"/>
        <v>150</v>
      </c>
      <c r="M63" s="4">
        <f t="shared" si="7"/>
        <v>451.42</v>
      </c>
      <c r="N63" s="4">
        <f t="shared" si="7"/>
        <v>451.42</v>
      </c>
      <c r="O63" s="4">
        <f t="shared" si="7"/>
        <v>451.42</v>
      </c>
      <c r="P63" s="4">
        <f t="shared" si="7"/>
        <v>451.42</v>
      </c>
      <c r="Q63" s="4">
        <f t="shared" si="7"/>
        <v>451.42</v>
      </c>
      <c r="R63" s="4">
        <f t="shared" si="7"/>
        <v>150</v>
      </c>
      <c r="S63" s="4">
        <f>ROUND(SUM(G63:R63),5)</f>
        <v>4362.78</v>
      </c>
    </row>
    <row r="64" spans="1:19" ht="31.5" customHeight="1" x14ac:dyDescent="0.25">
      <c r="A64" s="1"/>
      <c r="B64" s="1"/>
      <c r="C64" s="1"/>
      <c r="D64" s="1"/>
      <c r="E64" s="1" t="s">
        <v>75</v>
      </c>
      <c r="F64" s="1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</row>
    <row r="65" spans="1:19" x14ac:dyDescent="0.25">
      <c r="A65" s="1"/>
      <c r="B65" s="1"/>
      <c r="C65" s="1"/>
      <c r="D65" s="1"/>
      <c r="E65" s="1"/>
      <c r="F65" s="1" t="s">
        <v>76</v>
      </c>
      <c r="G65" s="4">
        <v>0</v>
      </c>
      <c r="H65" s="4">
        <v>0</v>
      </c>
      <c r="I65" s="4">
        <v>0</v>
      </c>
      <c r="J65" s="4">
        <v>0</v>
      </c>
      <c r="K65" s="4">
        <v>0</v>
      </c>
      <c r="L65" s="4">
        <v>0</v>
      </c>
      <c r="M65" s="4">
        <v>0</v>
      </c>
      <c r="N65" s="4">
        <v>0</v>
      </c>
      <c r="O65" s="4">
        <v>0</v>
      </c>
      <c r="P65" s="4">
        <v>0</v>
      </c>
      <c r="Q65" s="4">
        <v>0</v>
      </c>
      <c r="R65" s="4">
        <v>400</v>
      </c>
      <c r="S65" s="4">
        <f>ROUND(SUM(G65:R65),5)</f>
        <v>400</v>
      </c>
    </row>
    <row r="66" spans="1:19" x14ac:dyDescent="0.25">
      <c r="A66" s="1"/>
      <c r="B66" s="1"/>
      <c r="C66" s="1"/>
      <c r="D66" s="1"/>
      <c r="E66" s="1"/>
      <c r="F66" s="1" t="s">
        <v>77</v>
      </c>
      <c r="G66" s="4"/>
      <c r="H66" s="4"/>
      <c r="I66" s="4"/>
      <c r="J66" s="4"/>
      <c r="K66" s="4"/>
      <c r="L66" s="4"/>
      <c r="M66" s="4">
        <v>0</v>
      </c>
      <c r="N66" s="4">
        <v>0</v>
      </c>
      <c r="O66" s="4">
        <v>0</v>
      </c>
      <c r="P66" s="4">
        <v>0</v>
      </c>
      <c r="Q66" s="4">
        <v>0</v>
      </c>
      <c r="R66" s="4">
        <v>30.59</v>
      </c>
      <c r="S66" s="4">
        <f>ROUND(SUM(G66:R66),5)</f>
        <v>30.59</v>
      </c>
    </row>
    <row r="67" spans="1:19" x14ac:dyDescent="0.25">
      <c r="A67" s="1"/>
      <c r="B67" s="1"/>
      <c r="C67" s="1"/>
      <c r="D67" s="1"/>
      <c r="E67" s="1"/>
      <c r="F67" s="1" t="s">
        <v>41</v>
      </c>
      <c r="G67" s="4">
        <v>0</v>
      </c>
      <c r="H67" s="4">
        <v>0</v>
      </c>
      <c r="I67" s="4">
        <v>0</v>
      </c>
      <c r="J67" s="4">
        <v>0</v>
      </c>
      <c r="K67" s="4">
        <v>0</v>
      </c>
      <c r="L67" s="4">
        <v>0</v>
      </c>
      <c r="M67" s="4"/>
      <c r="N67" s="4"/>
      <c r="O67" s="4"/>
      <c r="P67" s="4"/>
      <c r="Q67" s="4"/>
      <c r="R67" s="4"/>
      <c r="S67" s="4">
        <f>ROUND(SUM(G67:R67),5)</f>
        <v>0</v>
      </c>
    </row>
    <row r="68" spans="1:19" ht="16.5" thickBot="1" x14ac:dyDescent="0.3">
      <c r="A68" s="1"/>
      <c r="B68" s="1"/>
      <c r="C68" s="1"/>
      <c r="D68" s="1"/>
      <c r="E68" s="1"/>
      <c r="F68" s="1" t="s">
        <v>78</v>
      </c>
      <c r="G68" s="7">
        <v>0</v>
      </c>
      <c r="H68" s="7">
        <v>0</v>
      </c>
      <c r="I68" s="7">
        <v>0</v>
      </c>
      <c r="J68" s="7">
        <v>0</v>
      </c>
      <c r="K68" s="7">
        <v>0</v>
      </c>
      <c r="L68" s="7">
        <v>0</v>
      </c>
      <c r="M68" s="7">
        <v>0</v>
      </c>
      <c r="N68" s="7">
        <v>0</v>
      </c>
      <c r="O68" s="7">
        <v>0</v>
      </c>
      <c r="P68" s="7">
        <v>0</v>
      </c>
      <c r="Q68" s="7">
        <v>0</v>
      </c>
      <c r="R68" s="7">
        <v>446.06</v>
      </c>
      <c r="S68" s="7">
        <f>ROUND(SUM(G68:R68),5)</f>
        <v>446.06</v>
      </c>
    </row>
    <row r="69" spans="1:19" x14ac:dyDescent="0.25">
      <c r="A69" s="1"/>
      <c r="B69" s="1"/>
      <c r="C69" s="1"/>
      <c r="D69" s="1"/>
      <c r="E69" s="1" t="s">
        <v>79</v>
      </c>
      <c r="F69" s="1"/>
      <c r="G69" s="4">
        <f t="shared" ref="G69:R69" si="8">ROUND(SUM(G64:G68),5)</f>
        <v>0</v>
      </c>
      <c r="H69" s="4">
        <f t="shared" si="8"/>
        <v>0</v>
      </c>
      <c r="I69" s="4">
        <f t="shared" si="8"/>
        <v>0</v>
      </c>
      <c r="J69" s="4">
        <f t="shared" si="8"/>
        <v>0</v>
      </c>
      <c r="K69" s="4">
        <f t="shared" si="8"/>
        <v>0</v>
      </c>
      <c r="L69" s="4">
        <f t="shared" si="8"/>
        <v>0</v>
      </c>
      <c r="M69" s="4">
        <f t="shared" si="8"/>
        <v>0</v>
      </c>
      <c r="N69" s="4">
        <f t="shared" si="8"/>
        <v>0</v>
      </c>
      <c r="O69" s="4">
        <f t="shared" si="8"/>
        <v>0</v>
      </c>
      <c r="P69" s="4">
        <f t="shared" si="8"/>
        <v>0</v>
      </c>
      <c r="Q69" s="4">
        <f t="shared" si="8"/>
        <v>0</v>
      </c>
      <c r="R69" s="4">
        <f t="shared" si="8"/>
        <v>876.65</v>
      </c>
      <c r="S69" s="4">
        <f>ROUND(SUM(G69:R69),5)</f>
        <v>876.65</v>
      </c>
    </row>
    <row r="70" spans="1:19" ht="31.5" customHeight="1" x14ac:dyDescent="0.25">
      <c r="A70" s="1"/>
      <c r="B70" s="1"/>
      <c r="C70" s="1"/>
      <c r="D70" s="1"/>
      <c r="E70" s="1" t="s">
        <v>80</v>
      </c>
      <c r="F70" s="1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</row>
    <row r="71" spans="1:19" ht="16.5" thickBot="1" x14ac:dyDescent="0.3">
      <c r="A71" s="1"/>
      <c r="B71" s="1"/>
      <c r="C71" s="1"/>
      <c r="D71" s="1"/>
      <c r="E71" s="1"/>
      <c r="F71" s="1" t="s">
        <v>81</v>
      </c>
      <c r="G71" s="7">
        <v>0</v>
      </c>
      <c r="H71" s="7">
        <v>54.5</v>
      </c>
      <c r="I71" s="7">
        <v>0</v>
      </c>
      <c r="J71" s="7">
        <v>54.5</v>
      </c>
      <c r="K71" s="7">
        <v>0</v>
      </c>
      <c r="L71" s="7">
        <v>0</v>
      </c>
      <c r="M71" s="4"/>
      <c r="N71" s="4"/>
      <c r="O71" s="4"/>
      <c r="P71" s="4"/>
      <c r="Q71" s="4"/>
      <c r="R71" s="4"/>
      <c r="S71" s="7">
        <f>ROUND(SUM(G71:R71),5)</f>
        <v>109</v>
      </c>
    </row>
    <row r="72" spans="1:19" x14ac:dyDescent="0.25">
      <c r="A72" s="1"/>
      <c r="B72" s="1"/>
      <c r="C72" s="1"/>
      <c r="D72" s="1"/>
      <c r="E72" s="1" t="s">
        <v>82</v>
      </c>
      <c r="F72" s="1"/>
      <c r="G72" s="4">
        <f t="shared" ref="G72:L72" si="9">ROUND(SUM(G70:G71),5)</f>
        <v>0</v>
      </c>
      <c r="H72" s="4">
        <f t="shared" si="9"/>
        <v>54.5</v>
      </c>
      <c r="I72" s="4">
        <f t="shared" si="9"/>
        <v>0</v>
      </c>
      <c r="J72" s="4">
        <f t="shared" si="9"/>
        <v>54.5</v>
      </c>
      <c r="K72" s="4">
        <f t="shared" si="9"/>
        <v>0</v>
      </c>
      <c r="L72" s="4">
        <f t="shared" si="9"/>
        <v>0</v>
      </c>
      <c r="M72" s="4"/>
      <c r="N72" s="4"/>
      <c r="O72" s="4"/>
      <c r="P72" s="4"/>
      <c r="Q72" s="4"/>
      <c r="R72" s="4"/>
      <c r="S72" s="4">
        <f>ROUND(SUM(G72:R72),5)</f>
        <v>109</v>
      </c>
    </row>
    <row r="73" spans="1:19" ht="31.5" customHeight="1" x14ac:dyDescent="0.25">
      <c r="A73" s="1"/>
      <c r="B73" s="1"/>
      <c r="C73" s="1"/>
      <c r="D73" s="1"/>
      <c r="E73" s="1" t="s">
        <v>83</v>
      </c>
      <c r="F73" s="1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</row>
    <row r="74" spans="1:19" x14ac:dyDescent="0.25">
      <c r="A74" s="1"/>
      <c r="B74" s="1"/>
      <c r="C74" s="1"/>
      <c r="D74" s="1"/>
      <c r="E74" s="1"/>
      <c r="F74" s="1" t="s">
        <v>84</v>
      </c>
      <c r="G74" s="4">
        <v>0</v>
      </c>
      <c r="H74" s="4">
        <v>0</v>
      </c>
      <c r="I74" s="4">
        <v>0</v>
      </c>
      <c r="J74" s="4">
        <v>0</v>
      </c>
      <c r="K74" s="4">
        <v>0</v>
      </c>
      <c r="L74" s="4">
        <v>0</v>
      </c>
      <c r="M74" s="4"/>
      <c r="N74" s="4"/>
      <c r="O74" s="4"/>
      <c r="P74" s="4"/>
      <c r="Q74" s="4"/>
      <c r="R74" s="4"/>
      <c r="S74" s="4">
        <f t="shared" ref="S74:S88" si="10">ROUND(SUM(G74:R74),5)</f>
        <v>0</v>
      </c>
    </row>
    <row r="75" spans="1:19" x14ac:dyDescent="0.25">
      <c r="A75" s="1"/>
      <c r="B75" s="1"/>
      <c r="C75" s="1"/>
      <c r="D75" s="1"/>
      <c r="E75" s="1"/>
      <c r="F75" s="1" t="s">
        <v>85</v>
      </c>
      <c r="G75" s="4">
        <v>4713</v>
      </c>
      <c r="H75" s="4">
        <v>4713</v>
      </c>
      <c r="I75" s="4">
        <v>4996.17</v>
      </c>
      <c r="J75" s="4">
        <v>4996.17</v>
      </c>
      <c r="K75" s="4">
        <v>4996.17</v>
      </c>
      <c r="L75" s="4">
        <v>4996.17</v>
      </c>
      <c r="M75" s="4">
        <v>4996.17</v>
      </c>
      <c r="N75" s="4">
        <v>4996.17</v>
      </c>
      <c r="O75" s="4">
        <v>4996.17</v>
      </c>
      <c r="P75" s="4">
        <v>4996.17</v>
      </c>
      <c r="Q75" s="4">
        <v>4996.17</v>
      </c>
      <c r="R75" s="4">
        <v>4996.17</v>
      </c>
      <c r="S75" s="4">
        <f t="shared" si="10"/>
        <v>59387.7</v>
      </c>
    </row>
    <row r="76" spans="1:19" x14ac:dyDescent="0.25">
      <c r="A76" s="1"/>
      <c r="B76" s="1"/>
      <c r="C76" s="1"/>
      <c r="D76" s="1"/>
      <c r="E76" s="1"/>
      <c r="F76" s="1" t="s">
        <v>86</v>
      </c>
      <c r="G76" s="4">
        <v>0</v>
      </c>
      <c r="H76" s="4">
        <v>0</v>
      </c>
      <c r="I76" s="4">
        <v>3000</v>
      </c>
      <c r="J76" s="4">
        <v>0</v>
      </c>
      <c r="K76" s="4">
        <v>0</v>
      </c>
      <c r="L76" s="4">
        <v>0</v>
      </c>
      <c r="M76" s="4"/>
      <c r="N76" s="4"/>
      <c r="O76" s="4"/>
      <c r="P76" s="4"/>
      <c r="Q76" s="4"/>
      <c r="R76" s="4"/>
      <c r="S76" s="4">
        <f t="shared" si="10"/>
        <v>3000</v>
      </c>
    </row>
    <row r="77" spans="1:19" x14ac:dyDescent="0.25">
      <c r="A77" s="1"/>
      <c r="B77" s="1"/>
      <c r="C77" s="1"/>
      <c r="D77" s="1"/>
      <c r="E77" s="1"/>
      <c r="F77" s="1" t="s">
        <v>87</v>
      </c>
      <c r="G77" s="4">
        <v>660</v>
      </c>
      <c r="H77" s="4">
        <v>660</v>
      </c>
      <c r="I77" s="4">
        <v>1680</v>
      </c>
      <c r="J77" s="4">
        <v>1680</v>
      </c>
      <c r="K77" s="4">
        <v>1260</v>
      </c>
      <c r="L77" s="4">
        <v>1260</v>
      </c>
      <c r="M77" s="4">
        <v>1680</v>
      </c>
      <c r="N77" s="4">
        <v>1680</v>
      </c>
      <c r="O77" s="4">
        <v>1680</v>
      </c>
      <c r="P77" s="4">
        <v>1260</v>
      </c>
      <c r="Q77" s="4">
        <v>1680</v>
      </c>
      <c r="R77" s="4">
        <v>1680</v>
      </c>
      <c r="S77" s="4">
        <f t="shared" si="10"/>
        <v>16860</v>
      </c>
    </row>
    <row r="78" spans="1:19" x14ac:dyDescent="0.25">
      <c r="A78" s="1"/>
      <c r="B78" s="1"/>
      <c r="C78" s="1"/>
      <c r="D78" s="1"/>
      <c r="E78" s="1"/>
      <c r="F78" s="1" t="s">
        <v>88</v>
      </c>
      <c r="G78" s="4">
        <v>235.67</v>
      </c>
      <c r="H78" s="4">
        <v>235.67</v>
      </c>
      <c r="I78" s="4">
        <v>249.81</v>
      </c>
      <c r="J78" s="4">
        <v>249.81</v>
      </c>
      <c r="K78" s="4">
        <v>249.81</v>
      </c>
      <c r="L78" s="4">
        <v>249.81</v>
      </c>
      <c r="M78" s="4">
        <v>249.81</v>
      </c>
      <c r="N78" s="4">
        <v>249.81</v>
      </c>
      <c r="O78" s="4">
        <v>249.81</v>
      </c>
      <c r="P78" s="4">
        <v>249.81</v>
      </c>
      <c r="Q78" s="4">
        <v>249.81</v>
      </c>
      <c r="R78" s="4">
        <v>249.81</v>
      </c>
      <c r="S78" s="4">
        <f t="shared" si="10"/>
        <v>2969.44</v>
      </c>
    </row>
    <row r="79" spans="1:19" x14ac:dyDescent="0.25">
      <c r="A79" s="1"/>
      <c r="B79" s="1"/>
      <c r="C79" s="1"/>
      <c r="D79" s="1"/>
      <c r="E79" s="1"/>
      <c r="F79" s="1" t="s">
        <v>89</v>
      </c>
      <c r="G79" s="4">
        <v>411</v>
      </c>
      <c r="H79" s="4">
        <v>411</v>
      </c>
      <c r="I79" s="4">
        <v>526</v>
      </c>
      <c r="J79" s="4">
        <v>526</v>
      </c>
      <c r="K79" s="4">
        <v>526</v>
      </c>
      <c r="L79" s="4">
        <v>496</v>
      </c>
      <c r="M79" s="4">
        <v>496</v>
      </c>
      <c r="N79" s="4">
        <v>526</v>
      </c>
      <c r="O79" s="4">
        <v>526</v>
      </c>
      <c r="P79" s="4">
        <v>496</v>
      </c>
      <c r="Q79" s="4">
        <v>526</v>
      </c>
      <c r="R79" s="4">
        <v>526</v>
      </c>
      <c r="S79" s="4">
        <f t="shared" si="10"/>
        <v>5992</v>
      </c>
    </row>
    <row r="80" spans="1:19" x14ac:dyDescent="0.25">
      <c r="A80" s="1"/>
      <c r="B80" s="1"/>
      <c r="C80" s="1"/>
      <c r="D80" s="1"/>
      <c r="E80" s="1"/>
      <c r="F80" s="1" t="s">
        <v>41</v>
      </c>
      <c r="G80" s="4">
        <v>0</v>
      </c>
      <c r="H80" s="4">
        <v>0</v>
      </c>
      <c r="I80" s="4">
        <v>0</v>
      </c>
      <c r="J80" s="4">
        <v>0</v>
      </c>
      <c r="K80" s="4">
        <v>0</v>
      </c>
      <c r="L80" s="4">
        <v>0</v>
      </c>
      <c r="M80" s="4">
        <v>0</v>
      </c>
      <c r="N80" s="4">
        <v>0</v>
      </c>
      <c r="O80" s="4">
        <v>0</v>
      </c>
      <c r="P80" s="4">
        <v>0</v>
      </c>
      <c r="Q80" s="4">
        <v>0</v>
      </c>
      <c r="R80" s="4">
        <v>0</v>
      </c>
      <c r="S80" s="4">
        <f t="shared" si="10"/>
        <v>0</v>
      </c>
    </row>
    <row r="81" spans="1:19" x14ac:dyDescent="0.25">
      <c r="A81" s="1"/>
      <c r="B81" s="1"/>
      <c r="C81" s="1"/>
      <c r="D81" s="1"/>
      <c r="E81" s="1"/>
      <c r="F81" s="1" t="s">
        <v>90</v>
      </c>
      <c r="G81" s="4">
        <v>350</v>
      </c>
      <c r="H81" s="4">
        <v>350</v>
      </c>
      <c r="I81" s="4">
        <v>350</v>
      </c>
      <c r="J81" s="4">
        <v>350</v>
      </c>
      <c r="K81" s="4">
        <v>350</v>
      </c>
      <c r="L81" s="4">
        <v>350</v>
      </c>
      <c r="M81" s="4">
        <v>350</v>
      </c>
      <c r="N81" s="4">
        <v>350</v>
      </c>
      <c r="O81" s="4">
        <v>350</v>
      </c>
      <c r="P81" s="4">
        <v>350</v>
      </c>
      <c r="Q81" s="4">
        <v>350</v>
      </c>
      <c r="R81" s="4">
        <v>350</v>
      </c>
      <c r="S81" s="4">
        <f t="shared" si="10"/>
        <v>4200</v>
      </c>
    </row>
    <row r="82" spans="1:19" x14ac:dyDescent="0.25">
      <c r="A82" s="1"/>
      <c r="B82" s="1"/>
      <c r="C82" s="1"/>
      <c r="D82" s="1"/>
      <c r="E82" s="1"/>
      <c r="F82" s="1" t="s">
        <v>91</v>
      </c>
      <c r="G82" s="4">
        <v>0</v>
      </c>
      <c r="H82" s="4">
        <v>1200</v>
      </c>
      <c r="I82" s="4">
        <v>0</v>
      </c>
      <c r="J82" s="4">
        <v>1200</v>
      </c>
      <c r="K82" s="4">
        <v>0</v>
      </c>
      <c r="L82" s="4">
        <v>500</v>
      </c>
      <c r="M82" s="4">
        <v>0</v>
      </c>
      <c r="N82" s="4">
        <v>0</v>
      </c>
      <c r="O82" s="4">
        <v>1200</v>
      </c>
      <c r="P82" s="4">
        <v>0</v>
      </c>
      <c r="Q82" s="4">
        <v>0</v>
      </c>
      <c r="R82" s="4">
        <v>0</v>
      </c>
      <c r="S82" s="4">
        <f t="shared" si="10"/>
        <v>4100</v>
      </c>
    </row>
    <row r="83" spans="1:19" x14ac:dyDescent="0.25">
      <c r="A83" s="1"/>
      <c r="B83" s="1"/>
      <c r="C83" s="1"/>
      <c r="D83" s="1"/>
      <c r="E83" s="1"/>
      <c r="F83" s="1" t="s">
        <v>78</v>
      </c>
      <c r="G83" s="4">
        <v>150</v>
      </c>
      <c r="H83" s="4">
        <v>150</v>
      </c>
      <c r="I83" s="4">
        <v>150</v>
      </c>
      <c r="J83" s="4">
        <v>150</v>
      </c>
      <c r="K83" s="4">
        <v>150</v>
      </c>
      <c r="L83" s="4">
        <v>550</v>
      </c>
      <c r="M83" s="4">
        <v>150</v>
      </c>
      <c r="N83" s="4">
        <v>150</v>
      </c>
      <c r="O83" s="4">
        <v>150</v>
      </c>
      <c r="P83" s="4">
        <v>150</v>
      </c>
      <c r="Q83" s="4">
        <v>150</v>
      </c>
      <c r="R83" s="4">
        <v>150</v>
      </c>
      <c r="S83" s="4">
        <f t="shared" si="10"/>
        <v>2200</v>
      </c>
    </row>
    <row r="84" spans="1:19" x14ac:dyDescent="0.25">
      <c r="A84" s="1"/>
      <c r="B84" s="1"/>
      <c r="C84" s="1"/>
      <c r="D84" s="1"/>
      <c r="E84" s="1"/>
      <c r="F84" s="1" t="s">
        <v>92</v>
      </c>
      <c r="G84" s="4">
        <v>0</v>
      </c>
      <c r="H84" s="4">
        <v>100</v>
      </c>
      <c r="I84" s="4">
        <v>0</v>
      </c>
      <c r="J84" s="4">
        <v>0</v>
      </c>
      <c r="K84" s="4">
        <v>0</v>
      </c>
      <c r="L84" s="4">
        <v>0</v>
      </c>
      <c r="M84" s="4">
        <v>100</v>
      </c>
      <c r="N84" s="4">
        <v>0</v>
      </c>
      <c r="O84" s="4">
        <v>0</v>
      </c>
      <c r="P84" s="4">
        <v>0</v>
      </c>
      <c r="Q84" s="4">
        <v>0</v>
      </c>
      <c r="R84" s="4">
        <v>0</v>
      </c>
      <c r="S84" s="4">
        <f t="shared" si="10"/>
        <v>200</v>
      </c>
    </row>
    <row r="85" spans="1:19" x14ac:dyDescent="0.25">
      <c r="A85" s="1"/>
      <c r="B85" s="1"/>
      <c r="C85" s="1"/>
      <c r="D85" s="1"/>
      <c r="E85" s="1"/>
      <c r="F85" s="1" t="s">
        <v>93</v>
      </c>
      <c r="G85" s="4">
        <v>100</v>
      </c>
      <c r="H85" s="4">
        <v>100</v>
      </c>
      <c r="I85" s="4">
        <v>100</v>
      </c>
      <c r="J85" s="4">
        <v>100</v>
      </c>
      <c r="K85" s="4">
        <v>100</v>
      </c>
      <c r="L85" s="4">
        <v>100</v>
      </c>
      <c r="M85" s="4">
        <v>100</v>
      </c>
      <c r="N85" s="4">
        <v>100</v>
      </c>
      <c r="O85" s="4">
        <v>100</v>
      </c>
      <c r="P85" s="4">
        <v>100</v>
      </c>
      <c r="Q85" s="4">
        <v>100</v>
      </c>
      <c r="R85" s="4">
        <v>100</v>
      </c>
      <c r="S85" s="4">
        <f t="shared" si="10"/>
        <v>1200</v>
      </c>
    </row>
    <row r="86" spans="1:19" x14ac:dyDescent="0.25">
      <c r="A86" s="1"/>
      <c r="B86" s="1"/>
      <c r="C86" s="1"/>
      <c r="D86" s="1"/>
      <c r="E86" s="1"/>
      <c r="F86" s="1" t="s">
        <v>73</v>
      </c>
      <c r="G86" s="4">
        <v>0</v>
      </c>
      <c r="H86" s="4">
        <v>50</v>
      </c>
      <c r="I86" s="4">
        <v>50</v>
      </c>
      <c r="J86" s="4">
        <v>50</v>
      </c>
      <c r="K86" s="4">
        <v>50</v>
      </c>
      <c r="L86" s="4">
        <v>50</v>
      </c>
      <c r="M86" s="4">
        <v>50</v>
      </c>
      <c r="N86" s="4">
        <v>50</v>
      </c>
      <c r="O86" s="4">
        <v>50</v>
      </c>
      <c r="P86" s="4">
        <v>50</v>
      </c>
      <c r="Q86" s="4">
        <v>50</v>
      </c>
      <c r="R86" s="4">
        <v>50</v>
      </c>
      <c r="S86" s="4">
        <f t="shared" si="10"/>
        <v>550</v>
      </c>
    </row>
    <row r="87" spans="1:19" ht="16.5" thickBot="1" x14ac:dyDescent="0.3">
      <c r="A87" s="1"/>
      <c r="B87" s="1"/>
      <c r="C87" s="1"/>
      <c r="D87" s="1"/>
      <c r="E87" s="1"/>
      <c r="F87" s="1" t="s">
        <v>94</v>
      </c>
      <c r="G87" s="7">
        <v>0</v>
      </c>
      <c r="H87" s="7">
        <v>0</v>
      </c>
      <c r="I87" s="7">
        <v>0</v>
      </c>
      <c r="J87" s="7">
        <v>0</v>
      </c>
      <c r="K87" s="7">
        <v>0</v>
      </c>
      <c r="L87" s="7">
        <v>0</v>
      </c>
      <c r="M87" s="7">
        <v>0</v>
      </c>
      <c r="N87" s="7">
        <v>0</v>
      </c>
      <c r="O87" s="7">
        <v>70</v>
      </c>
      <c r="P87" s="7">
        <v>0</v>
      </c>
      <c r="Q87" s="7">
        <v>0</v>
      </c>
      <c r="R87" s="7">
        <v>0</v>
      </c>
      <c r="S87" s="7">
        <f t="shared" si="10"/>
        <v>70</v>
      </c>
    </row>
    <row r="88" spans="1:19" x14ac:dyDescent="0.25">
      <c r="A88" s="1"/>
      <c r="B88" s="1"/>
      <c r="C88" s="1"/>
      <c r="D88" s="1"/>
      <c r="E88" s="1" t="s">
        <v>95</v>
      </c>
      <c r="F88" s="1"/>
      <c r="G88" s="4">
        <f t="shared" ref="G88:R88" si="11">ROUND(SUM(G73:G87),5)</f>
        <v>6619.67</v>
      </c>
      <c r="H88" s="4">
        <f t="shared" si="11"/>
        <v>7969.67</v>
      </c>
      <c r="I88" s="4">
        <f t="shared" si="11"/>
        <v>11101.98</v>
      </c>
      <c r="J88" s="4">
        <f t="shared" si="11"/>
        <v>9301.98</v>
      </c>
      <c r="K88" s="4">
        <f t="shared" si="11"/>
        <v>7681.98</v>
      </c>
      <c r="L88" s="4">
        <f t="shared" si="11"/>
        <v>8551.98</v>
      </c>
      <c r="M88" s="4">
        <f t="shared" si="11"/>
        <v>8171.98</v>
      </c>
      <c r="N88" s="4">
        <f t="shared" si="11"/>
        <v>8101.98</v>
      </c>
      <c r="O88" s="4">
        <f t="shared" si="11"/>
        <v>9371.98</v>
      </c>
      <c r="P88" s="4">
        <f t="shared" si="11"/>
        <v>7651.98</v>
      </c>
      <c r="Q88" s="4">
        <f t="shared" si="11"/>
        <v>8101.98</v>
      </c>
      <c r="R88" s="4">
        <f t="shared" si="11"/>
        <v>8101.98</v>
      </c>
      <c r="S88" s="4">
        <f t="shared" si="10"/>
        <v>100729.14</v>
      </c>
    </row>
    <row r="89" spans="1:19" ht="31.5" customHeight="1" x14ac:dyDescent="0.25">
      <c r="A89" s="1"/>
      <c r="B89" s="1"/>
      <c r="C89" s="1"/>
      <c r="D89" s="1"/>
      <c r="E89" s="1" t="s">
        <v>96</v>
      </c>
      <c r="F89" s="1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</row>
    <row r="90" spans="1:19" x14ac:dyDescent="0.25">
      <c r="A90" s="1"/>
      <c r="B90" s="1"/>
      <c r="C90" s="1"/>
      <c r="D90" s="1"/>
      <c r="E90" s="1"/>
      <c r="F90" s="1" t="s">
        <v>97</v>
      </c>
      <c r="G90" s="4">
        <v>0</v>
      </c>
      <c r="H90" s="4">
        <v>0</v>
      </c>
      <c r="I90" s="4">
        <v>0</v>
      </c>
      <c r="J90" s="4">
        <v>0</v>
      </c>
      <c r="K90" s="4">
        <v>0</v>
      </c>
      <c r="L90" s="4">
        <v>0</v>
      </c>
      <c r="M90" s="4"/>
      <c r="N90" s="4"/>
      <c r="O90" s="4"/>
      <c r="P90" s="4"/>
      <c r="Q90" s="4"/>
      <c r="R90" s="4"/>
      <c r="S90" s="4">
        <f>ROUND(SUM(G90:R90),5)</f>
        <v>0</v>
      </c>
    </row>
    <row r="91" spans="1:19" x14ac:dyDescent="0.25">
      <c r="A91" s="1"/>
      <c r="B91" s="1"/>
      <c r="C91" s="1"/>
      <c r="D91" s="1"/>
      <c r="E91" s="1"/>
      <c r="F91" s="1" t="s">
        <v>98</v>
      </c>
      <c r="G91" s="4">
        <v>0</v>
      </c>
      <c r="H91" s="4">
        <v>0</v>
      </c>
      <c r="I91" s="4">
        <v>0</v>
      </c>
      <c r="J91" s="4">
        <v>0</v>
      </c>
      <c r="K91" s="4">
        <v>0</v>
      </c>
      <c r="L91" s="4">
        <v>0</v>
      </c>
      <c r="M91" s="4"/>
      <c r="N91" s="4"/>
      <c r="O91" s="4"/>
      <c r="P91" s="4"/>
      <c r="Q91" s="4"/>
      <c r="R91" s="4"/>
      <c r="S91" s="4">
        <f>ROUND(SUM(G91:R91),5)</f>
        <v>0</v>
      </c>
    </row>
    <row r="92" spans="1:19" ht="16.5" thickBot="1" x14ac:dyDescent="0.3">
      <c r="A92" s="1"/>
      <c r="B92" s="1"/>
      <c r="C92" s="1"/>
      <c r="D92" s="1"/>
      <c r="E92" s="1"/>
      <c r="F92" s="1" t="s">
        <v>99</v>
      </c>
      <c r="G92" s="7">
        <v>0</v>
      </c>
      <c r="H92" s="7">
        <v>0</v>
      </c>
      <c r="I92" s="7">
        <v>0</v>
      </c>
      <c r="J92" s="7">
        <v>0</v>
      </c>
      <c r="K92" s="7">
        <v>0</v>
      </c>
      <c r="L92" s="7">
        <v>0</v>
      </c>
      <c r="M92" s="4"/>
      <c r="N92" s="4"/>
      <c r="O92" s="4"/>
      <c r="P92" s="4"/>
      <c r="Q92" s="4"/>
      <c r="R92" s="4"/>
      <c r="S92" s="7">
        <f>ROUND(SUM(G92:R92),5)</f>
        <v>0</v>
      </c>
    </row>
    <row r="93" spans="1:19" x14ac:dyDescent="0.25">
      <c r="A93" s="1"/>
      <c r="B93" s="1"/>
      <c r="C93" s="1"/>
      <c r="D93" s="1"/>
      <c r="E93" s="1" t="s">
        <v>100</v>
      </c>
      <c r="F93" s="1"/>
      <c r="G93" s="4">
        <f t="shared" ref="G93:L93" si="12">ROUND(SUM(G89:G92),5)</f>
        <v>0</v>
      </c>
      <c r="H93" s="4">
        <f t="shared" si="12"/>
        <v>0</v>
      </c>
      <c r="I93" s="4">
        <f t="shared" si="12"/>
        <v>0</v>
      </c>
      <c r="J93" s="4">
        <f t="shared" si="12"/>
        <v>0</v>
      </c>
      <c r="K93" s="4">
        <f t="shared" si="12"/>
        <v>0</v>
      </c>
      <c r="L93" s="4">
        <f t="shared" si="12"/>
        <v>0</v>
      </c>
      <c r="M93" s="4"/>
      <c r="N93" s="4"/>
      <c r="O93" s="4"/>
      <c r="P93" s="4"/>
      <c r="Q93" s="4"/>
      <c r="R93" s="4"/>
      <c r="S93" s="4">
        <f>ROUND(SUM(G93:R93),5)</f>
        <v>0</v>
      </c>
    </row>
    <row r="94" spans="1:19" ht="31.5" customHeight="1" x14ac:dyDescent="0.25">
      <c r="A94" s="1"/>
      <c r="B94" s="1"/>
      <c r="C94" s="1"/>
      <c r="D94" s="1"/>
      <c r="E94" s="1" t="s">
        <v>101</v>
      </c>
      <c r="F94" s="1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</row>
    <row r="95" spans="1:19" x14ac:dyDescent="0.25">
      <c r="A95" s="1"/>
      <c r="B95" s="1"/>
      <c r="C95" s="1"/>
      <c r="D95" s="1"/>
      <c r="E95" s="1"/>
      <c r="F95" s="1" t="s">
        <v>102</v>
      </c>
      <c r="G95" s="4">
        <v>400</v>
      </c>
      <c r="H95" s="4">
        <v>400</v>
      </c>
      <c r="I95" s="4">
        <v>400</v>
      </c>
      <c r="J95" s="4">
        <v>400</v>
      </c>
      <c r="K95" s="4">
        <v>400</v>
      </c>
      <c r="L95" s="4">
        <v>400</v>
      </c>
      <c r="M95" s="4">
        <v>600</v>
      </c>
      <c r="N95" s="4">
        <v>400</v>
      </c>
      <c r="O95" s="4">
        <v>400</v>
      </c>
      <c r="P95" s="4">
        <v>400</v>
      </c>
      <c r="Q95" s="4">
        <v>400</v>
      </c>
      <c r="R95" s="4">
        <v>400</v>
      </c>
      <c r="S95" s="4">
        <f>ROUND(SUM(G95:R95),5)</f>
        <v>5000</v>
      </c>
    </row>
    <row r="96" spans="1:19" ht="16.5" thickBot="1" x14ac:dyDescent="0.3">
      <c r="A96" s="1"/>
      <c r="B96" s="1"/>
      <c r="C96" s="1"/>
      <c r="D96" s="1"/>
      <c r="E96" s="1"/>
      <c r="F96" s="1" t="s">
        <v>103</v>
      </c>
      <c r="G96" s="7">
        <v>0</v>
      </c>
      <c r="H96" s="7">
        <v>0</v>
      </c>
      <c r="I96" s="7">
        <v>0</v>
      </c>
      <c r="J96" s="7">
        <v>4000</v>
      </c>
      <c r="K96" s="7">
        <v>1300</v>
      </c>
      <c r="L96" s="7">
        <v>0</v>
      </c>
      <c r="M96" s="7"/>
      <c r="N96" s="7"/>
      <c r="O96" s="7"/>
      <c r="P96" s="7"/>
      <c r="Q96" s="7"/>
      <c r="R96" s="7"/>
      <c r="S96" s="7">
        <f>ROUND(SUM(G96:R96),5)</f>
        <v>5300</v>
      </c>
    </row>
    <row r="97" spans="1:19" x14ac:dyDescent="0.25">
      <c r="A97" s="1"/>
      <c r="B97" s="1"/>
      <c r="C97" s="1"/>
      <c r="D97" s="1"/>
      <c r="E97" s="1" t="s">
        <v>104</v>
      </c>
      <c r="F97" s="1"/>
      <c r="G97" s="4">
        <f t="shared" ref="G97:R97" si="13">ROUND(SUM(G94:G96),5)</f>
        <v>400</v>
      </c>
      <c r="H97" s="4">
        <f t="shared" si="13"/>
        <v>400</v>
      </c>
      <c r="I97" s="4">
        <f t="shared" si="13"/>
        <v>400</v>
      </c>
      <c r="J97" s="4">
        <f t="shared" si="13"/>
        <v>4400</v>
      </c>
      <c r="K97" s="4">
        <f t="shared" si="13"/>
        <v>1700</v>
      </c>
      <c r="L97" s="4">
        <f t="shared" si="13"/>
        <v>400</v>
      </c>
      <c r="M97" s="4">
        <f t="shared" si="13"/>
        <v>600</v>
      </c>
      <c r="N97" s="4">
        <f t="shared" si="13"/>
        <v>400</v>
      </c>
      <c r="O97" s="4">
        <f t="shared" si="13"/>
        <v>400</v>
      </c>
      <c r="P97" s="4">
        <f t="shared" si="13"/>
        <v>400</v>
      </c>
      <c r="Q97" s="4">
        <f t="shared" si="13"/>
        <v>400</v>
      </c>
      <c r="R97" s="4">
        <f t="shared" si="13"/>
        <v>400</v>
      </c>
      <c r="S97" s="4">
        <f>ROUND(SUM(G97:R97),5)</f>
        <v>10300</v>
      </c>
    </row>
    <row r="98" spans="1:19" ht="31.5" customHeight="1" x14ac:dyDescent="0.25">
      <c r="A98" s="1"/>
      <c r="B98" s="1"/>
      <c r="C98" s="1"/>
      <c r="D98" s="1"/>
      <c r="E98" s="1" t="s">
        <v>105</v>
      </c>
      <c r="F98" s="1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</row>
    <row r="99" spans="1:19" x14ac:dyDescent="0.25">
      <c r="A99" s="1"/>
      <c r="B99" s="1"/>
      <c r="C99" s="1"/>
      <c r="D99" s="1"/>
      <c r="E99" s="1"/>
      <c r="F99" s="1" t="s">
        <v>106</v>
      </c>
      <c r="G99" s="4">
        <v>0</v>
      </c>
      <c r="H99" s="4">
        <v>0</v>
      </c>
      <c r="I99" s="4">
        <v>0</v>
      </c>
      <c r="J99" s="4">
        <v>0</v>
      </c>
      <c r="K99" s="4">
        <v>0</v>
      </c>
      <c r="L99" s="4">
        <v>0</v>
      </c>
      <c r="M99" s="4"/>
      <c r="N99" s="4"/>
      <c r="O99" s="4"/>
      <c r="P99" s="4"/>
      <c r="Q99" s="4"/>
      <c r="R99" s="4"/>
      <c r="S99" s="4">
        <f>ROUND(SUM(G99:R99),5)</f>
        <v>0</v>
      </c>
    </row>
    <row r="100" spans="1:19" x14ac:dyDescent="0.25">
      <c r="A100" s="1"/>
      <c r="B100" s="1"/>
      <c r="C100" s="1"/>
      <c r="D100" s="1"/>
      <c r="E100" s="1"/>
      <c r="F100" s="1" t="s">
        <v>45</v>
      </c>
      <c r="G100" s="4">
        <v>0</v>
      </c>
      <c r="H100" s="4">
        <v>0</v>
      </c>
      <c r="I100" s="4">
        <v>0</v>
      </c>
      <c r="J100" s="4">
        <v>0</v>
      </c>
      <c r="K100" s="4">
        <v>0</v>
      </c>
      <c r="L100" s="4">
        <v>0</v>
      </c>
      <c r="M100" s="4"/>
      <c r="N100" s="4"/>
      <c r="O100" s="4"/>
      <c r="P100" s="4"/>
      <c r="Q100" s="4"/>
      <c r="R100" s="4"/>
      <c r="S100" s="4">
        <f>ROUND(SUM(G100:R100),5)</f>
        <v>0</v>
      </c>
    </row>
    <row r="101" spans="1:19" ht="16.5" thickBot="1" x14ac:dyDescent="0.3">
      <c r="A101" s="1"/>
      <c r="B101" s="1"/>
      <c r="C101" s="1"/>
      <c r="D101" s="1"/>
      <c r="E101" s="1"/>
      <c r="F101" s="1" t="s">
        <v>107</v>
      </c>
      <c r="G101" s="7">
        <v>0</v>
      </c>
      <c r="H101" s="7">
        <v>0</v>
      </c>
      <c r="I101" s="7">
        <v>0</v>
      </c>
      <c r="J101" s="7">
        <v>0</v>
      </c>
      <c r="K101" s="7">
        <v>0</v>
      </c>
      <c r="L101" s="7">
        <v>0</v>
      </c>
      <c r="M101" s="4"/>
      <c r="N101" s="4"/>
      <c r="O101" s="4"/>
      <c r="P101" s="4"/>
      <c r="Q101" s="4"/>
      <c r="R101" s="4"/>
      <c r="S101" s="7">
        <f>ROUND(SUM(G101:R101),5)</f>
        <v>0</v>
      </c>
    </row>
    <row r="102" spans="1:19" x14ac:dyDescent="0.25">
      <c r="A102" s="1"/>
      <c r="B102" s="1"/>
      <c r="C102" s="1"/>
      <c r="D102" s="1"/>
      <c r="E102" s="1" t="s">
        <v>108</v>
      </c>
      <c r="F102" s="1"/>
      <c r="G102" s="4">
        <f t="shared" ref="G102:L102" si="14">ROUND(SUM(G98:G101),5)</f>
        <v>0</v>
      </c>
      <c r="H102" s="4">
        <f t="shared" si="14"/>
        <v>0</v>
      </c>
      <c r="I102" s="4">
        <f t="shared" si="14"/>
        <v>0</v>
      </c>
      <c r="J102" s="4">
        <f t="shared" si="14"/>
        <v>0</v>
      </c>
      <c r="K102" s="4">
        <f t="shared" si="14"/>
        <v>0</v>
      </c>
      <c r="L102" s="4">
        <f t="shared" si="14"/>
        <v>0</v>
      </c>
      <c r="M102" s="4"/>
      <c r="N102" s="4"/>
      <c r="O102" s="4"/>
      <c r="P102" s="4"/>
      <c r="Q102" s="4"/>
      <c r="R102" s="4"/>
      <c r="S102" s="4">
        <f>ROUND(SUM(G102:R102),5)</f>
        <v>0</v>
      </c>
    </row>
    <row r="103" spans="1:19" ht="31.5" customHeight="1" x14ac:dyDescent="0.25">
      <c r="A103" s="1"/>
      <c r="B103" s="1"/>
      <c r="C103" s="1"/>
      <c r="D103" s="1"/>
      <c r="E103" s="1" t="s">
        <v>109</v>
      </c>
      <c r="F103" s="1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</row>
    <row r="104" spans="1:19" x14ac:dyDescent="0.25">
      <c r="A104" s="1"/>
      <c r="B104" s="1"/>
      <c r="C104" s="1"/>
      <c r="D104" s="1"/>
      <c r="E104" s="1"/>
      <c r="F104" s="1" t="s">
        <v>110</v>
      </c>
      <c r="G104" s="4">
        <v>400</v>
      </c>
      <c r="H104" s="4">
        <v>400</v>
      </c>
      <c r="I104" s="4">
        <v>4000</v>
      </c>
      <c r="J104" s="4">
        <v>1300</v>
      </c>
      <c r="K104" s="4">
        <v>2668</v>
      </c>
      <c r="L104" s="4">
        <v>819</v>
      </c>
      <c r="M104" s="4">
        <v>1230</v>
      </c>
      <c r="N104" s="4">
        <v>600</v>
      </c>
      <c r="O104" s="4">
        <v>1900</v>
      </c>
      <c r="P104" s="4">
        <v>600</v>
      </c>
      <c r="Q104" s="4">
        <v>409.88</v>
      </c>
      <c r="R104" s="4">
        <v>409.88</v>
      </c>
      <c r="S104" s="4">
        <f t="shared" ref="S104:S114" si="15">ROUND(SUM(G104:R104),5)</f>
        <v>14736.76</v>
      </c>
    </row>
    <row r="105" spans="1:19" x14ac:dyDescent="0.25">
      <c r="A105" s="1"/>
      <c r="B105" s="1"/>
      <c r="C105" s="1"/>
      <c r="D105" s="1"/>
      <c r="E105" s="1"/>
      <c r="F105" s="1" t="s">
        <v>111</v>
      </c>
      <c r="G105" s="4">
        <v>100</v>
      </c>
      <c r="H105" s="4">
        <v>0</v>
      </c>
      <c r="I105" s="4">
        <v>0</v>
      </c>
      <c r="J105" s="4">
        <v>100</v>
      </c>
      <c r="K105" s="4">
        <v>0</v>
      </c>
      <c r="L105" s="4">
        <v>0</v>
      </c>
      <c r="M105" s="4">
        <v>100</v>
      </c>
      <c r="N105" s="4">
        <v>0</v>
      </c>
      <c r="O105" s="4">
        <v>0</v>
      </c>
      <c r="P105" s="4">
        <v>0</v>
      </c>
      <c r="Q105" s="4">
        <v>100</v>
      </c>
      <c r="R105" s="4">
        <v>0</v>
      </c>
      <c r="S105" s="4">
        <f t="shared" si="15"/>
        <v>400</v>
      </c>
    </row>
    <row r="106" spans="1:19" x14ac:dyDescent="0.25">
      <c r="A106" s="1"/>
      <c r="B106" s="1"/>
      <c r="C106" s="1"/>
      <c r="D106" s="1"/>
      <c r="E106" s="1"/>
      <c r="F106" s="1" t="s">
        <v>112</v>
      </c>
      <c r="G106" s="4">
        <v>150</v>
      </c>
      <c r="H106" s="4">
        <v>150</v>
      </c>
      <c r="I106" s="4">
        <v>150</v>
      </c>
      <c r="J106" s="4">
        <v>150</v>
      </c>
      <c r="K106" s="4">
        <v>150</v>
      </c>
      <c r="L106" s="4">
        <v>150</v>
      </c>
      <c r="M106" s="4">
        <v>150</v>
      </c>
      <c r="N106" s="4">
        <v>150</v>
      </c>
      <c r="O106" s="4">
        <v>150</v>
      </c>
      <c r="P106" s="4">
        <v>150</v>
      </c>
      <c r="Q106" s="4">
        <v>150</v>
      </c>
      <c r="R106" s="4">
        <v>150</v>
      </c>
      <c r="S106" s="4">
        <f t="shared" si="15"/>
        <v>1800</v>
      </c>
    </row>
    <row r="107" spans="1:19" x14ac:dyDescent="0.25">
      <c r="A107" s="1"/>
      <c r="B107" s="1"/>
      <c r="C107" s="1"/>
      <c r="D107" s="1"/>
      <c r="E107" s="1"/>
      <c r="F107" s="1" t="s">
        <v>113</v>
      </c>
      <c r="G107" s="4">
        <v>0</v>
      </c>
      <c r="H107" s="4">
        <v>0</v>
      </c>
      <c r="I107" s="4">
        <v>75</v>
      </c>
      <c r="J107" s="4">
        <v>0</v>
      </c>
      <c r="K107" s="4">
        <v>115</v>
      </c>
      <c r="L107" s="4">
        <v>0</v>
      </c>
      <c r="M107" s="4">
        <v>75</v>
      </c>
      <c r="N107" s="4">
        <v>115</v>
      </c>
      <c r="O107" s="4">
        <v>75</v>
      </c>
      <c r="P107" s="4">
        <v>0</v>
      </c>
      <c r="Q107" s="4">
        <v>0</v>
      </c>
      <c r="R107" s="4">
        <v>74.849999999999994</v>
      </c>
      <c r="S107" s="4">
        <f t="shared" si="15"/>
        <v>529.85</v>
      </c>
    </row>
    <row r="108" spans="1:19" x14ac:dyDescent="0.25">
      <c r="A108" s="1"/>
      <c r="B108" s="1"/>
      <c r="C108" s="1"/>
      <c r="D108" s="1"/>
      <c r="E108" s="1"/>
      <c r="F108" s="1" t="s">
        <v>114</v>
      </c>
      <c r="G108" s="4">
        <v>200</v>
      </c>
      <c r="H108" s="4">
        <v>200</v>
      </c>
      <c r="I108" s="4">
        <v>200</v>
      </c>
      <c r="J108" s="4">
        <v>200</v>
      </c>
      <c r="K108" s="4">
        <v>200</v>
      </c>
      <c r="L108" s="4">
        <v>200</v>
      </c>
      <c r="M108" s="4">
        <v>200</v>
      </c>
      <c r="N108" s="4">
        <v>200</v>
      </c>
      <c r="O108" s="4">
        <v>200</v>
      </c>
      <c r="P108" s="4">
        <v>200</v>
      </c>
      <c r="Q108" s="4">
        <v>200</v>
      </c>
      <c r="R108" s="4">
        <v>200</v>
      </c>
      <c r="S108" s="4">
        <f t="shared" si="15"/>
        <v>2400</v>
      </c>
    </row>
    <row r="109" spans="1:19" x14ac:dyDescent="0.25">
      <c r="A109" s="1"/>
      <c r="B109" s="1"/>
      <c r="C109" s="1"/>
      <c r="D109" s="1"/>
      <c r="E109" s="1"/>
      <c r="F109" s="1" t="s">
        <v>115</v>
      </c>
      <c r="G109" s="4">
        <v>155</v>
      </c>
      <c r="H109" s="4">
        <v>155</v>
      </c>
      <c r="I109" s="4">
        <v>155</v>
      </c>
      <c r="J109" s="4">
        <v>155</v>
      </c>
      <c r="K109" s="4">
        <v>155</v>
      </c>
      <c r="L109" s="4">
        <v>155</v>
      </c>
      <c r="M109" s="4">
        <v>155</v>
      </c>
      <c r="N109" s="4">
        <v>155</v>
      </c>
      <c r="O109" s="4">
        <v>155</v>
      </c>
      <c r="P109" s="4">
        <v>155</v>
      </c>
      <c r="Q109" s="4">
        <v>155</v>
      </c>
      <c r="R109" s="4">
        <v>155</v>
      </c>
      <c r="S109" s="4">
        <f t="shared" si="15"/>
        <v>1860</v>
      </c>
    </row>
    <row r="110" spans="1:19" x14ac:dyDescent="0.25">
      <c r="A110" s="1"/>
      <c r="B110" s="1"/>
      <c r="C110" s="1"/>
      <c r="D110" s="1"/>
      <c r="E110" s="1"/>
      <c r="F110" s="1" t="s">
        <v>45</v>
      </c>
      <c r="G110" s="4">
        <v>15000</v>
      </c>
      <c r="H110" s="4">
        <v>0</v>
      </c>
      <c r="I110" s="4">
        <v>0</v>
      </c>
      <c r="J110" s="4">
        <v>0</v>
      </c>
      <c r="K110" s="4">
        <v>0</v>
      </c>
      <c r="L110" s="4">
        <v>0</v>
      </c>
      <c r="M110" s="4"/>
      <c r="N110" s="4"/>
      <c r="O110" s="4"/>
      <c r="P110" s="4"/>
      <c r="Q110" s="4"/>
      <c r="R110" s="4"/>
      <c r="S110" s="4">
        <f t="shared" si="15"/>
        <v>15000</v>
      </c>
    </row>
    <row r="111" spans="1:19" x14ac:dyDescent="0.25">
      <c r="A111" s="1"/>
      <c r="B111" s="1"/>
      <c r="C111" s="1"/>
      <c r="D111" s="1"/>
      <c r="E111" s="1"/>
      <c r="F111" s="1" t="s">
        <v>116</v>
      </c>
      <c r="G111" s="4">
        <v>350</v>
      </c>
      <c r="H111" s="4">
        <v>400</v>
      </c>
      <c r="I111" s="4">
        <v>400</v>
      </c>
      <c r="J111" s="4">
        <v>400</v>
      </c>
      <c r="K111" s="4">
        <v>400</v>
      </c>
      <c r="L111" s="4">
        <v>400</v>
      </c>
      <c r="M111" s="4">
        <v>400</v>
      </c>
      <c r="N111" s="4">
        <v>400</v>
      </c>
      <c r="O111" s="4">
        <v>400</v>
      </c>
      <c r="P111" s="4">
        <v>400</v>
      </c>
      <c r="Q111" s="4">
        <v>400</v>
      </c>
      <c r="R111" s="4">
        <v>400</v>
      </c>
      <c r="S111" s="4">
        <f t="shared" si="15"/>
        <v>4750</v>
      </c>
    </row>
    <row r="112" spans="1:19" x14ac:dyDescent="0.25">
      <c r="A112" s="1"/>
      <c r="B112" s="1"/>
      <c r="C112" s="1"/>
      <c r="D112" s="1"/>
      <c r="E112" s="1"/>
      <c r="F112" s="1" t="s">
        <v>73</v>
      </c>
      <c r="G112" s="4">
        <v>200</v>
      </c>
      <c r="H112" s="4">
        <v>200</v>
      </c>
      <c r="I112" s="4">
        <v>200</v>
      </c>
      <c r="J112" s="4">
        <v>200</v>
      </c>
      <c r="K112" s="4">
        <v>200</v>
      </c>
      <c r="L112" s="4">
        <v>200</v>
      </c>
      <c r="M112" s="4">
        <v>200</v>
      </c>
      <c r="N112" s="4">
        <v>200</v>
      </c>
      <c r="O112" s="4">
        <v>200</v>
      </c>
      <c r="P112" s="4">
        <v>200</v>
      </c>
      <c r="Q112" s="4">
        <v>200</v>
      </c>
      <c r="R112" s="4">
        <v>200</v>
      </c>
      <c r="S112" s="4">
        <f t="shared" si="15"/>
        <v>2400</v>
      </c>
    </row>
    <row r="113" spans="1:19" ht="16.5" thickBot="1" x14ac:dyDescent="0.3">
      <c r="A113" s="1"/>
      <c r="B113" s="1"/>
      <c r="C113" s="1"/>
      <c r="D113" s="1"/>
      <c r="E113" s="1"/>
      <c r="F113" s="1" t="s">
        <v>94</v>
      </c>
      <c r="G113" s="7">
        <v>0</v>
      </c>
      <c r="H113" s="7">
        <v>170</v>
      </c>
      <c r="I113" s="7">
        <v>0</v>
      </c>
      <c r="J113" s="7">
        <v>0</v>
      </c>
      <c r="K113" s="7">
        <v>0</v>
      </c>
      <c r="L113" s="7">
        <v>0</v>
      </c>
      <c r="M113" s="7">
        <v>350</v>
      </c>
      <c r="N113" s="7">
        <v>0</v>
      </c>
      <c r="O113" s="7">
        <v>0</v>
      </c>
      <c r="P113" s="7">
        <v>0</v>
      </c>
      <c r="Q113" s="7">
        <v>122</v>
      </c>
      <c r="R113" s="7">
        <v>225</v>
      </c>
      <c r="S113" s="7">
        <f t="shared" si="15"/>
        <v>867</v>
      </c>
    </row>
    <row r="114" spans="1:19" x14ac:dyDescent="0.25">
      <c r="A114" s="1"/>
      <c r="B114" s="1"/>
      <c r="C114" s="1"/>
      <c r="D114" s="1"/>
      <c r="E114" s="1" t="s">
        <v>117</v>
      </c>
      <c r="F114" s="1"/>
      <c r="G114" s="4">
        <f t="shared" ref="G114:R114" si="16">ROUND(SUM(G103:G113),5)</f>
        <v>16555</v>
      </c>
      <c r="H114" s="4">
        <f t="shared" si="16"/>
        <v>1675</v>
      </c>
      <c r="I114" s="4">
        <f t="shared" si="16"/>
        <v>5180</v>
      </c>
      <c r="J114" s="4">
        <f t="shared" si="16"/>
        <v>2505</v>
      </c>
      <c r="K114" s="4">
        <f t="shared" si="16"/>
        <v>3888</v>
      </c>
      <c r="L114" s="4">
        <f t="shared" si="16"/>
        <v>1924</v>
      </c>
      <c r="M114" s="4">
        <f t="shared" si="16"/>
        <v>2860</v>
      </c>
      <c r="N114" s="4">
        <f t="shared" si="16"/>
        <v>1820</v>
      </c>
      <c r="O114" s="4">
        <f t="shared" si="16"/>
        <v>3080</v>
      </c>
      <c r="P114" s="4">
        <f t="shared" si="16"/>
        <v>1705</v>
      </c>
      <c r="Q114" s="4">
        <f t="shared" si="16"/>
        <v>1736.88</v>
      </c>
      <c r="R114" s="4">
        <f t="shared" si="16"/>
        <v>1814.73</v>
      </c>
      <c r="S114" s="4">
        <f t="shared" si="15"/>
        <v>44743.61</v>
      </c>
    </row>
    <row r="115" spans="1:19" ht="31.5" customHeight="1" x14ac:dyDescent="0.25">
      <c r="A115" s="1"/>
      <c r="B115" s="1"/>
      <c r="C115" s="1"/>
      <c r="D115" s="1"/>
      <c r="E115" s="1" t="s">
        <v>118</v>
      </c>
      <c r="F115" s="1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</row>
    <row r="116" spans="1:19" x14ac:dyDescent="0.25">
      <c r="A116" s="1"/>
      <c r="B116" s="1"/>
      <c r="C116" s="1"/>
      <c r="D116" s="1"/>
      <c r="E116" s="1"/>
      <c r="F116" s="1" t="s">
        <v>119</v>
      </c>
      <c r="G116" s="4">
        <v>250</v>
      </c>
      <c r="H116" s="4">
        <v>500</v>
      </c>
      <c r="I116" s="4">
        <v>700</v>
      </c>
      <c r="J116" s="4">
        <v>700</v>
      </c>
      <c r="K116" s="4">
        <v>700</v>
      </c>
      <c r="L116" s="4">
        <v>700</v>
      </c>
      <c r="M116" s="4">
        <v>700</v>
      </c>
      <c r="N116" s="4">
        <v>700</v>
      </c>
      <c r="O116" s="4">
        <v>700</v>
      </c>
      <c r="P116" s="4">
        <v>700</v>
      </c>
      <c r="Q116" s="4">
        <v>700</v>
      </c>
      <c r="R116" s="4">
        <v>700</v>
      </c>
      <c r="S116" s="4">
        <f>ROUND(SUM(G116:R116),5)</f>
        <v>7750</v>
      </c>
    </row>
    <row r="117" spans="1:19" x14ac:dyDescent="0.25">
      <c r="A117" s="1"/>
      <c r="B117" s="1"/>
      <c r="C117" s="1"/>
      <c r="D117" s="1"/>
      <c r="E117" s="1"/>
      <c r="F117" s="1" t="s">
        <v>120</v>
      </c>
      <c r="G117" s="4">
        <v>0</v>
      </c>
      <c r="H117" s="4">
        <v>0</v>
      </c>
      <c r="I117" s="4">
        <v>0</v>
      </c>
      <c r="J117" s="4">
        <v>0</v>
      </c>
      <c r="K117" s="4">
        <v>0</v>
      </c>
      <c r="L117" s="4">
        <v>0</v>
      </c>
      <c r="M117" s="4"/>
      <c r="N117" s="4"/>
      <c r="O117" s="4"/>
      <c r="P117" s="4"/>
      <c r="Q117" s="4"/>
      <c r="R117" s="4"/>
      <c r="S117" s="4">
        <f>ROUND(SUM(G117:R117),5)</f>
        <v>0</v>
      </c>
    </row>
    <row r="118" spans="1:19" x14ac:dyDescent="0.25">
      <c r="A118" s="1"/>
      <c r="B118" s="1"/>
      <c r="C118" s="1"/>
      <c r="D118" s="1"/>
      <c r="E118" s="1"/>
      <c r="F118" s="1" t="s">
        <v>121</v>
      </c>
      <c r="G118" s="4">
        <v>160</v>
      </c>
      <c r="H118" s="4">
        <v>160</v>
      </c>
      <c r="I118" s="4">
        <v>160</v>
      </c>
      <c r="J118" s="4">
        <v>160</v>
      </c>
      <c r="K118" s="4">
        <v>160</v>
      </c>
      <c r="L118" s="4">
        <v>160</v>
      </c>
      <c r="M118" s="4">
        <v>160</v>
      </c>
      <c r="N118" s="4">
        <v>160</v>
      </c>
      <c r="O118" s="4">
        <v>160</v>
      </c>
      <c r="P118" s="4">
        <v>160</v>
      </c>
      <c r="Q118" s="4">
        <v>160</v>
      </c>
      <c r="R118" s="4">
        <v>160</v>
      </c>
      <c r="S118" s="4">
        <f>ROUND(SUM(G118:R118),5)</f>
        <v>1920</v>
      </c>
    </row>
    <row r="119" spans="1:19" ht="16.5" thickBot="1" x14ac:dyDescent="0.3">
      <c r="A119" s="1"/>
      <c r="B119" s="1"/>
      <c r="C119" s="1"/>
      <c r="D119" s="1"/>
      <c r="E119" s="1"/>
      <c r="F119" s="1" t="s">
        <v>122</v>
      </c>
      <c r="G119" s="7">
        <v>85</v>
      </c>
      <c r="H119" s="7">
        <v>25</v>
      </c>
      <c r="I119" s="7">
        <v>25</v>
      </c>
      <c r="J119" s="7">
        <v>85</v>
      </c>
      <c r="K119" s="7">
        <v>25</v>
      </c>
      <c r="L119" s="7">
        <v>25</v>
      </c>
      <c r="M119" s="7">
        <v>85</v>
      </c>
      <c r="N119" s="7">
        <v>25</v>
      </c>
      <c r="O119" s="7">
        <v>25</v>
      </c>
      <c r="P119" s="7">
        <v>85</v>
      </c>
      <c r="Q119" s="7">
        <v>25</v>
      </c>
      <c r="R119" s="7">
        <v>25</v>
      </c>
      <c r="S119" s="7">
        <f>ROUND(SUM(G119:R119),5)</f>
        <v>540</v>
      </c>
    </row>
    <row r="120" spans="1:19" x14ac:dyDescent="0.25">
      <c r="A120" s="1"/>
      <c r="B120" s="1"/>
      <c r="C120" s="1"/>
      <c r="D120" s="1"/>
      <c r="E120" s="1" t="s">
        <v>123</v>
      </c>
      <c r="F120" s="1"/>
      <c r="G120" s="4">
        <f t="shared" ref="G120:R120" si="17">ROUND(SUM(G115:G119),5)</f>
        <v>495</v>
      </c>
      <c r="H120" s="4">
        <f t="shared" si="17"/>
        <v>685</v>
      </c>
      <c r="I120" s="4">
        <f t="shared" si="17"/>
        <v>885</v>
      </c>
      <c r="J120" s="4">
        <f t="shared" si="17"/>
        <v>945</v>
      </c>
      <c r="K120" s="4">
        <f t="shared" si="17"/>
        <v>885</v>
      </c>
      <c r="L120" s="4">
        <f t="shared" si="17"/>
        <v>885</v>
      </c>
      <c r="M120" s="4">
        <f t="shared" si="17"/>
        <v>945</v>
      </c>
      <c r="N120" s="4">
        <f t="shared" si="17"/>
        <v>885</v>
      </c>
      <c r="O120" s="4">
        <f t="shared" si="17"/>
        <v>885</v>
      </c>
      <c r="P120" s="4">
        <f t="shared" si="17"/>
        <v>945</v>
      </c>
      <c r="Q120" s="4">
        <f t="shared" si="17"/>
        <v>885</v>
      </c>
      <c r="R120" s="4">
        <f t="shared" si="17"/>
        <v>885</v>
      </c>
      <c r="S120" s="4">
        <f>ROUND(SUM(G120:R120),5)</f>
        <v>10210</v>
      </c>
    </row>
    <row r="121" spans="1:19" ht="31.5" customHeight="1" x14ac:dyDescent="0.25">
      <c r="A121" s="1"/>
      <c r="B121" s="1"/>
      <c r="C121" s="1"/>
      <c r="D121" s="1"/>
      <c r="E121" s="1" t="s">
        <v>124</v>
      </c>
      <c r="F121" s="1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</row>
    <row r="122" spans="1:19" x14ac:dyDescent="0.25">
      <c r="A122" s="1"/>
      <c r="B122" s="1"/>
      <c r="C122" s="1"/>
      <c r="D122" s="1"/>
      <c r="E122" s="1"/>
      <c r="F122" s="1" t="s">
        <v>125</v>
      </c>
      <c r="G122" s="4">
        <v>0</v>
      </c>
      <c r="H122" s="4">
        <v>0</v>
      </c>
      <c r="I122" s="4">
        <v>0</v>
      </c>
      <c r="J122" s="4">
        <v>0</v>
      </c>
      <c r="K122" s="4">
        <v>0</v>
      </c>
      <c r="L122" s="4">
        <v>0</v>
      </c>
      <c r="M122" s="4"/>
      <c r="N122" s="4"/>
      <c r="O122" s="4"/>
      <c r="P122" s="4"/>
      <c r="Q122" s="4"/>
      <c r="R122" s="4"/>
      <c r="S122" s="4">
        <f>ROUND(SUM(G122:R122),5)</f>
        <v>0</v>
      </c>
    </row>
    <row r="123" spans="1:19" ht="16.5" thickBot="1" x14ac:dyDescent="0.3">
      <c r="A123" s="1"/>
      <c r="B123" s="1"/>
      <c r="C123" s="1"/>
      <c r="D123" s="1"/>
      <c r="E123" s="1"/>
      <c r="F123" s="1" t="s">
        <v>126</v>
      </c>
      <c r="G123" s="5">
        <v>0</v>
      </c>
      <c r="H123" s="5">
        <v>0</v>
      </c>
      <c r="I123" s="5">
        <v>0</v>
      </c>
      <c r="J123" s="5">
        <v>1000</v>
      </c>
      <c r="K123" s="5">
        <v>0</v>
      </c>
      <c r="L123" s="5">
        <v>0</v>
      </c>
      <c r="M123" s="5">
        <v>0</v>
      </c>
      <c r="N123" s="5">
        <v>0</v>
      </c>
      <c r="O123" s="5">
        <v>1000</v>
      </c>
      <c r="P123" s="5">
        <v>0</v>
      </c>
      <c r="Q123" s="5">
        <v>0</v>
      </c>
      <c r="R123" s="5">
        <v>0</v>
      </c>
      <c r="S123" s="5">
        <f>ROUND(SUM(G123:R123),5)</f>
        <v>2000</v>
      </c>
    </row>
    <row r="124" spans="1:19" ht="16.5" thickBot="1" x14ac:dyDescent="0.3">
      <c r="A124" s="1"/>
      <c r="B124" s="1"/>
      <c r="C124" s="1"/>
      <c r="D124" s="1"/>
      <c r="E124" s="1" t="s">
        <v>127</v>
      </c>
      <c r="F124" s="1"/>
      <c r="G124" s="8">
        <f t="shared" ref="G124:R124" si="18">ROUND(SUM(G121:G123),5)</f>
        <v>0</v>
      </c>
      <c r="H124" s="8">
        <f t="shared" si="18"/>
        <v>0</v>
      </c>
      <c r="I124" s="8">
        <f t="shared" si="18"/>
        <v>0</v>
      </c>
      <c r="J124" s="8">
        <f t="shared" si="18"/>
        <v>1000</v>
      </c>
      <c r="K124" s="8">
        <f t="shared" si="18"/>
        <v>0</v>
      </c>
      <c r="L124" s="8">
        <f t="shared" si="18"/>
        <v>0</v>
      </c>
      <c r="M124" s="8">
        <f t="shared" si="18"/>
        <v>0</v>
      </c>
      <c r="N124" s="8">
        <f t="shared" si="18"/>
        <v>0</v>
      </c>
      <c r="O124" s="8">
        <f t="shared" si="18"/>
        <v>1000</v>
      </c>
      <c r="P124" s="8">
        <f t="shared" si="18"/>
        <v>0</v>
      </c>
      <c r="Q124" s="8">
        <f t="shared" si="18"/>
        <v>0</v>
      </c>
      <c r="R124" s="8">
        <f t="shared" si="18"/>
        <v>0</v>
      </c>
      <c r="S124" s="8">
        <f>ROUND(SUM(G124:R124),5)</f>
        <v>2000</v>
      </c>
    </row>
    <row r="125" spans="1:19" ht="31.5" customHeight="1" thickBot="1" x14ac:dyDescent="0.3">
      <c r="A125" s="1"/>
      <c r="B125" s="1"/>
      <c r="C125" s="1"/>
      <c r="D125" s="1" t="s">
        <v>128</v>
      </c>
      <c r="E125" s="1"/>
      <c r="F125" s="1"/>
      <c r="G125" s="6">
        <f t="shared" ref="G125:R125" si="19">ROUND(SUM(G19:G20)+G51+G54+G58+G63+G69+G72+G88+G93+G97+G102+G114+G120+G124,5)</f>
        <v>57766.44</v>
      </c>
      <c r="H125" s="6">
        <f t="shared" si="19"/>
        <v>40732.36</v>
      </c>
      <c r="I125" s="6">
        <f t="shared" si="19"/>
        <v>58595.11</v>
      </c>
      <c r="J125" s="6">
        <f t="shared" si="19"/>
        <v>59795.61</v>
      </c>
      <c r="K125" s="6">
        <f t="shared" si="19"/>
        <v>54753.11</v>
      </c>
      <c r="L125" s="6">
        <f t="shared" si="19"/>
        <v>54501.69</v>
      </c>
      <c r="M125" s="6">
        <f t="shared" si="19"/>
        <v>53081.11</v>
      </c>
      <c r="N125" s="6">
        <f t="shared" si="19"/>
        <v>52207.11</v>
      </c>
      <c r="O125" s="6">
        <f t="shared" si="19"/>
        <v>55685.11</v>
      </c>
      <c r="P125" s="6">
        <f t="shared" si="19"/>
        <v>50715.11</v>
      </c>
      <c r="Q125" s="6">
        <f t="shared" si="19"/>
        <v>56421.99</v>
      </c>
      <c r="R125" s="6">
        <f t="shared" si="19"/>
        <v>54065.38</v>
      </c>
      <c r="S125" s="6">
        <f>ROUND(SUM(G125:R125),5)</f>
        <v>648320.13</v>
      </c>
    </row>
    <row r="126" spans="1:19" ht="31.5" customHeight="1" x14ac:dyDescent="0.25">
      <c r="A126" s="1"/>
      <c r="B126" s="1" t="s">
        <v>129</v>
      </c>
      <c r="C126" s="1"/>
      <c r="D126" s="1"/>
      <c r="E126" s="1"/>
      <c r="F126" s="1"/>
      <c r="G126" s="4">
        <f t="shared" ref="G126:R126" si="20">ROUND(G3+G18-G125,5)</f>
        <v>-3130.44</v>
      </c>
      <c r="H126" s="4">
        <f t="shared" si="20"/>
        <v>15810.64</v>
      </c>
      <c r="I126" s="4">
        <f t="shared" si="20"/>
        <v>4557.8900000000003</v>
      </c>
      <c r="J126" s="4">
        <f t="shared" si="20"/>
        <v>6227.39</v>
      </c>
      <c r="K126" s="4">
        <f t="shared" si="20"/>
        <v>7969.89</v>
      </c>
      <c r="L126" s="4">
        <f t="shared" si="20"/>
        <v>8021.31</v>
      </c>
      <c r="M126" s="4">
        <f t="shared" si="20"/>
        <v>9941.89</v>
      </c>
      <c r="N126" s="4">
        <f t="shared" si="20"/>
        <v>10015.89</v>
      </c>
      <c r="O126" s="4">
        <f t="shared" si="20"/>
        <v>9537.89</v>
      </c>
      <c r="P126" s="4">
        <f t="shared" si="20"/>
        <v>12007.89</v>
      </c>
      <c r="Q126" s="4">
        <f t="shared" si="20"/>
        <v>7501.01</v>
      </c>
      <c r="R126" s="4">
        <f t="shared" si="20"/>
        <v>8457.6200000000008</v>
      </c>
      <c r="S126" s="4">
        <f>ROUND(SUM(G126:R126),5)</f>
        <v>96918.87</v>
      </c>
    </row>
    <row r="127" spans="1:19" ht="31.5" customHeight="1" x14ac:dyDescent="0.25">
      <c r="A127" s="1"/>
      <c r="B127" s="1" t="s">
        <v>130</v>
      </c>
      <c r="C127" s="1"/>
      <c r="D127" s="1"/>
      <c r="E127" s="1"/>
      <c r="F127" s="1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</row>
    <row r="128" spans="1:19" x14ac:dyDescent="0.25">
      <c r="A128" s="1"/>
      <c r="B128" s="1"/>
      <c r="C128" s="1" t="s">
        <v>131</v>
      </c>
      <c r="D128" s="1"/>
      <c r="E128" s="1"/>
      <c r="F128" s="1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</row>
    <row r="129" spans="1:19" x14ac:dyDescent="0.25">
      <c r="A129" s="1"/>
      <c r="B129" s="1"/>
      <c r="C129" s="1"/>
      <c r="D129" s="1" t="s">
        <v>132</v>
      </c>
      <c r="E129" s="1"/>
      <c r="F129" s="1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</row>
    <row r="130" spans="1:19" x14ac:dyDescent="0.25">
      <c r="A130" s="1"/>
      <c r="B130" s="1"/>
      <c r="C130" s="1"/>
      <c r="D130" s="1"/>
      <c r="E130" s="1" t="s">
        <v>133</v>
      </c>
      <c r="F130" s="1"/>
      <c r="G130" s="4">
        <v>1000</v>
      </c>
      <c r="H130" s="4">
        <v>1000</v>
      </c>
      <c r="I130" s="4">
        <v>1000</v>
      </c>
      <c r="J130" s="4">
        <v>1000</v>
      </c>
      <c r="K130" s="4">
        <v>1000</v>
      </c>
      <c r="L130" s="4">
        <v>1000</v>
      </c>
      <c r="M130" s="4">
        <v>1000</v>
      </c>
      <c r="N130" s="4">
        <v>1000</v>
      </c>
      <c r="O130" s="4">
        <v>1000</v>
      </c>
      <c r="P130" s="4">
        <v>1000</v>
      </c>
      <c r="Q130" s="4">
        <v>1000</v>
      </c>
      <c r="R130" s="4">
        <v>1000</v>
      </c>
      <c r="S130" s="4">
        <f t="shared" ref="S130:S136" si="21">ROUND(SUM(G130:R130),5)</f>
        <v>12000</v>
      </c>
    </row>
    <row r="131" spans="1:19" x14ac:dyDescent="0.25">
      <c r="A131" s="1"/>
      <c r="B131" s="1"/>
      <c r="C131" s="1"/>
      <c r="D131" s="1"/>
      <c r="E131" s="1" t="s">
        <v>134</v>
      </c>
      <c r="F131" s="1"/>
      <c r="G131" s="4">
        <v>2000</v>
      </c>
      <c r="H131" s="4">
        <v>2000</v>
      </c>
      <c r="I131" s="4">
        <v>2000</v>
      </c>
      <c r="J131" s="4">
        <v>2000</v>
      </c>
      <c r="K131" s="4">
        <v>2000</v>
      </c>
      <c r="L131" s="4">
        <v>2000</v>
      </c>
      <c r="M131" s="4">
        <v>2000</v>
      </c>
      <c r="N131" s="4">
        <v>2000</v>
      </c>
      <c r="O131" s="4">
        <v>2000</v>
      </c>
      <c r="P131" s="4">
        <v>2000</v>
      </c>
      <c r="Q131" s="4">
        <v>2000</v>
      </c>
      <c r="R131" s="4">
        <v>2000</v>
      </c>
      <c r="S131" s="4">
        <f t="shared" si="21"/>
        <v>24000</v>
      </c>
    </row>
    <row r="132" spans="1:19" ht="16.5" thickBot="1" x14ac:dyDescent="0.3">
      <c r="A132" s="1"/>
      <c r="B132" s="1"/>
      <c r="C132" s="1"/>
      <c r="D132" s="1"/>
      <c r="E132" s="1" t="s">
        <v>135</v>
      </c>
      <c r="F132" s="1"/>
      <c r="G132" s="5">
        <v>0</v>
      </c>
      <c r="H132" s="5">
        <v>0</v>
      </c>
      <c r="I132" s="5">
        <v>0</v>
      </c>
      <c r="J132" s="5">
        <v>0</v>
      </c>
      <c r="K132" s="5">
        <v>0</v>
      </c>
      <c r="L132" s="5">
        <v>0</v>
      </c>
      <c r="M132" s="5"/>
      <c r="N132" s="5"/>
      <c r="O132" s="5"/>
      <c r="P132" s="5"/>
      <c r="Q132" s="5"/>
      <c r="R132" s="5"/>
      <c r="S132" s="5">
        <f t="shared" si="21"/>
        <v>0</v>
      </c>
    </row>
    <row r="133" spans="1:19" ht="16.5" thickBot="1" x14ac:dyDescent="0.3">
      <c r="A133" s="1"/>
      <c r="B133" s="1"/>
      <c r="C133" s="1"/>
      <c r="D133" s="1" t="s">
        <v>136</v>
      </c>
      <c r="E133" s="1"/>
      <c r="F133" s="1"/>
      <c r="G133" s="8">
        <f t="shared" ref="G133:R133" si="22">ROUND(SUM(G129:G132),5)</f>
        <v>3000</v>
      </c>
      <c r="H133" s="8">
        <f t="shared" si="22"/>
        <v>3000</v>
      </c>
      <c r="I133" s="8">
        <f t="shared" si="22"/>
        <v>3000</v>
      </c>
      <c r="J133" s="8">
        <f t="shared" si="22"/>
        <v>3000</v>
      </c>
      <c r="K133" s="8">
        <f t="shared" si="22"/>
        <v>3000</v>
      </c>
      <c r="L133" s="8">
        <f t="shared" si="22"/>
        <v>3000</v>
      </c>
      <c r="M133" s="8">
        <f t="shared" si="22"/>
        <v>3000</v>
      </c>
      <c r="N133" s="8">
        <f t="shared" si="22"/>
        <v>3000</v>
      </c>
      <c r="O133" s="8">
        <f t="shared" si="22"/>
        <v>3000</v>
      </c>
      <c r="P133" s="8">
        <f t="shared" si="22"/>
        <v>3000</v>
      </c>
      <c r="Q133" s="8">
        <f t="shared" si="22"/>
        <v>3000</v>
      </c>
      <c r="R133" s="8">
        <f t="shared" si="22"/>
        <v>3000</v>
      </c>
      <c r="S133" s="8">
        <f t="shared" si="21"/>
        <v>36000</v>
      </c>
    </row>
    <row r="134" spans="1:19" ht="31.5" customHeight="1" thickBot="1" x14ac:dyDescent="0.3">
      <c r="A134" s="1"/>
      <c r="B134" s="1"/>
      <c r="C134" s="1" t="s">
        <v>137</v>
      </c>
      <c r="D134" s="1"/>
      <c r="E134" s="1"/>
      <c r="F134" s="1"/>
      <c r="G134" s="8">
        <f t="shared" ref="G134:R134" si="23">ROUND(G128+G133,5)</f>
        <v>3000</v>
      </c>
      <c r="H134" s="8">
        <f t="shared" si="23"/>
        <v>3000</v>
      </c>
      <c r="I134" s="8">
        <f t="shared" si="23"/>
        <v>3000</v>
      </c>
      <c r="J134" s="8">
        <f t="shared" si="23"/>
        <v>3000</v>
      </c>
      <c r="K134" s="8">
        <f t="shared" si="23"/>
        <v>3000</v>
      </c>
      <c r="L134" s="8">
        <f t="shared" si="23"/>
        <v>3000</v>
      </c>
      <c r="M134" s="8">
        <f t="shared" si="23"/>
        <v>3000</v>
      </c>
      <c r="N134" s="8">
        <f t="shared" si="23"/>
        <v>3000</v>
      </c>
      <c r="O134" s="8">
        <f t="shared" si="23"/>
        <v>3000</v>
      </c>
      <c r="P134" s="8">
        <f t="shared" si="23"/>
        <v>3000</v>
      </c>
      <c r="Q134" s="8">
        <f t="shared" si="23"/>
        <v>3000</v>
      </c>
      <c r="R134" s="8">
        <f t="shared" si="23"/>
        <v>3000</v>
      </c>
      <c r="S134" s="8">
        <f t="shared" si="21"/>
        <v>36000</v>
      </c>
    </row>
    <row r="135" spans="1:19" ht="31.5" customHeight="1" thickBot="1" x14ac:dyDescent="0.3">
      <c r="A135" s="1"/>
      <c r="B135" s="1" t="s">
        <v>138</v>
      </c>
      <c r="C135" s="1"/>
      <c r="D135" s="1"/>
      <c r="E135" s="1"/>
      <c r="F135" s="1"/>
      <c r="G135" s="8">
        <f t="shared" ref="G135:R135" si="24">ROUND(G127-G134,5)</f>
        <v>-3000</v>
      </c>
      <c r="H135" s="8">
        <f t="shared" si="24"/>
        <v>-3000</v>
      </c>
      <c r="I135" s="8">
        <f t="shared" si="24"/>
        <v>-3000</v>
      </c>
      <c r="J135" s="8">
        <f t="shared" si="24"/>
        <v>-3000</v>
      </c>
      <c r="K135" s="8">
        <f t="shared" si="24"/>
        <v>-3000</v>
      </c>
      <c r="L135" s="8">
        <f t="shared" si="24"/>
        <v>-3000</v>
      </c>
      <c r="M135" s="8">
        <f t="shared" si="24"/>
        <v>-3000</v>
      </c>
      <c r="N135" s="8">
        <f t="shared" si="24"/>
        <v>-3000</v>
      </c>
      <c r="O135" s="8">
        <f t="shared" si="24"/>
        <v>-3000</v>
      </c>
      <c r="P135" s="8">
        <f t="shared" si="24"/>
        <v>-3000</v>
      </c>
      <c r="Q135" s="8">
        <f t="shared" si="24"/>
        <v>-3000</v>
      </c>
      <c r="R135" s="8">
        <f t="shared" si="24"/>
        <v>-3000</v>
      </c>
      <c r="S135" s="8">
        <f t="shared" si="21"/>
        <v>-36000</v>
      </c>
    </row>
    <row r="136" spans="1:19" s="10" customFormat="1" ht="31.5" customHeight="1" thickBot="1" x14ac:dyDescent="0.3">
      <c r="A136" s="1" t="s">
        <v>139</v>
      </c>
      <c r="B136" s="1"/>
      <c r="C136" s="1"/>
      <c r="D136" s="1"/>
      <c r="E136" s="1"/>
      <c r="F136" s="1"/>
      <c r="G136" s="9">
        <f t="shared" ref="G136:R136" si="25">ROUND(G126+G135,5)</f>
        <v>-6130.44</v>
      </c>
      <c r="H136" s="9">
        <f t="shared" si="25"/>
        <v>12810.64</v>
      </c>
      <c r="I136" s="9">
        <f t="shared" si="25"/>
        <v>1557.89</v>
      </c>
      <c r="J136" s="9">
        <f t="shared" si="25"/>
        <v>3227.39</v>
      </c>
      <c r="K136" s="9">
        <f t="shared" si="25"/>
        <v>4969.8900000000003</v>
      </c>
      <c r="L136" s="9">
        <f t="shared" si="25"/>
        <v>5021.3100000000004</v>
      </c>
      <c r="M136" s="9">
        <f t="shared" si="25"/>
        <v>6941.89</v>
      </c>
      <c r="N136" s="9">
        <f t="shared" si="25"/>
        <v>7015.89</v>
      </c>
      <c r="O136" s="9">
        <f t="shared" si="25"/>
        <v>6537.89</v>
      </c>
      <c r="P136" s="9">
        <f t="shared" si="25"/>
        <v>9007.89</v>
      </c>
      <c r="Q136" s="9">
        <f t="shared" si="25"/>
        <v>4501.01</v>
      </c>
      <c r="R136" s="9">
        <f t="shared" si="25"/>
        <v>5457.62</v>
      </c>
      <c r="S136" s="9">
        <f t="shared" si="21"/>
        <v>60918.87</v>
      </c>
    </row>
    <row r="137" spans="1:19" ht="16.5" thickTop="1" x14ac:dyDescent="0.25"/>
  </sheetData>
  <pageMargins left="0.7" right="0.7" top="0.75" bottom="0.75" header="0.25" footer="0.3"/>
  <pageSetup scale="50" orientation="landscape" r:id="rId1"/>
  <headerFooter>
    <oddHeader>&amp;C&amp;"Times New Roman,Bold"&amp;14 HLA, INC. 
Budget Overview  July 2014-June 2015
Amend Aug 28, 2014</oddHeader>
    <oddFooter>&amp;C&amp;"Times New Roman,Regular"&amp;12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6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19050</xdr:rowOff>
              </to>
            </anchor>
          </controlPr>
        </control>
      </mc:Choice>
      <mc:Fallback>
        <control shapeId="1026" r:id="rId4" name="HEADER"/>
      </mc:Fallback>
    </mc:AlternateContent>
    <mc:AlternateContent xmlns:mc="http://schemas.openxmlformats.org/markup-compatibility/2006">
      <mc:Choice Requires="x14">
        <control shapeId="1025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19050</xdr:rowOff>
              </to>
            </anchor>
          </controlPr>
        </control>
      </mc:Choice>
      <mc:Fallback>
        <control shapeId="1025" r:id="rId6" name="FILTE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QuickBooks Export Tips</vt:lpstr>
      <vt:lpstr>Sheet1</vt:lpstr>
      <vt:lpstr>Sheet1!Print_Titles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Rebecca</cp:lastModifiedBy>
  <cp:lastPrinted>2014-08-31T16:25:02Z</cp:lastPrinted>
  <dcterms:created xsi:type="dcterms:W3CDTF">2014-08-28T16:10:26Z</dcterms:created>
  <dcterms:modified xsi:type="dcterms:W3CDTF">2014-10-21T13:28:17Z</dcterms:modified>
</cp:coreProperties>
</file>